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AYUDAS FINALES\Aditivos\"/>
    </mc:Choice>
  </mc:AlternateContent>
  <bookViews>
    <workbookView xWindow="-105" yWindow="-105" windowWidth="19425" windowHeight="10425"/>
  </bookViews>
  <sheets>
    <sheet name="IMPERMEABILIZANTES PARA MORTERO" sheetId="1" r:id="rId1"/>
  </sheets>
  <definedNames>
    <definedName name="_xlnm.Print_Area" localSheetId="0">'IMPERMEABILIZANTES PARA MORTERO'!$B$1:$J$28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G8" i="1" l="1"/>
  <c r="D8" i="1" l="1"/>
  <c r="X10" i="1" l="1"/>
  <c r="X9" i="1"/>
  <c r="X8" i="1"/>
  <c r="X7" i="1"/>
  <c r="J8" i="1"/>
  <c r="E7" i="1"/>
  <c r="X6" i="1"/>
  <c r="I8" i="1"/>
  <c r="F8" i="1"/>
  <c r="G5" i="1"/>
</calcChain>
</file>

<file path=xl/sharedStrings.xml><?xml version="1.0" encoding="utf-8"?>
<sst xmlns="http://schemas.openxmlformats.org/spreadsheetml/2006/main" count="40" uniqueCount="33">
  <si>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</si>
  <si>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</si>
  <si>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</si>
  <si>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</si>
  <si>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</si>
  <si>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</si>
  <si>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</si>
  <si>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TOXEMENT 1A</t>
  </si>
  <si>
    <t>PRESENTACIONES DISPONIBLES</t>
  </si>
  <si>
    <t>UND DE MEDIDA</t>
  </si>
  <si>
    <t>DOSIFICACIÓN</t>
  </si>
  <si>
    <t>m2</t>
  </si>
  <si>
    <t>TOXEMENT EN POLVO</t>
  </si>
  <si>
    <t>1 kg por cada saco de cemento de 50 kg</t>
  </si>
  <si>
    <t>Digite el área a calcular</t>
  </si>
  <si>
    <t>LEYENDA</t>
  </si>
  <si>
    <t>Digite la cantidad de bultos de cemento a utilizar</t>
  </si>
  <si>
    <t xml:space="preserve">IMPORTANTE </t>
  </si>
  <si>
    <t>HOJAS TECNICAS</t>
  </si>
  <si>
    <t>ASESORIA TÉCNICA</t>
  </si>
  <si>
    <t>http://www.toxement.com.co/media/3891/toxement-1a.pdf</t>
  </si>
  <si>
    <t>http://www.toxement.com.co/media/3890/toxement-polvo.pdf</t>
  </si>
  <si>
    <t>Seleccione de la lista desplegable la referencia a calcular</t>
  </si>
  <si>
    <t>Seleccione de la lista desplegable  la presentación a requerir</t>
  </si>
  <si>
    <t>HOJAS TÉCNICAS</t>
  </si>
  <si>
    <t>VERSIÓN MARZO 2020</t>
  </si>
  <si>
    <t>Para mayor información sobre nuestros productos o una cotización de los mismos, puede comunicarse con su asesor de confianza, o a nuestra línea de atención al cliente (1) 8698787 o escribirnos al correo atencioncliente@toxement.com.co</t>
  </si>
  <si>
    <t>Impermeabilizante integral para hormigón y mortero.</t>
  </si>
  <si>
    <t>* Los rendimientos aquí consignados son consumos teóricos y promediados, sin embargo estos pueden presentar variaciones de acuerdo a la porosidad de la superficie y/o otras condiciones de la aplicación</t>
  </si>
  <si>
    <t>kg</t>
  </si>
  <si>
    <t>400 g/m2 para pañetes de 2,5 cm de espesor</t>
  </si>
  <si>
    <t>SACOS DE CEMENTO (50 kg)</t>
  </si>
  <si>
    <t>UND 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</si>
</sst>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b/>
      <sz val="11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indexed="64"/>
      </right>
      <top style="medium">
        <color theme="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5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left" vertical="top"/>
    </xf>
    <xf numFmtId="0" fontId="2" fillId="3" borderId="4" xfId="0" applyFont="1" applyFill="1" applyBorder="1" applyAlignment="1" applyProtection="1">
      <alignment vertical="top"/>
    </xf>
    <xf numFmtId="0" fontId="2" fillId="3" borderId="4" xfId="0" applyNumberFormat="1" applyFont="1" applyFill="1" applyBorder="1" applyAlignment="1" applyProtection="1">
      <alignment vertical="top"/>
    </xf>
    <xf numFmtId="0" fontId="2" fillId="4" borderId="6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 wrapText="1"/>
    </xf>
    <xf numFmtId="0" fontId="2" fillId="4" borderId="7" xfId="0" applyFont="1" applyFill="1" applyBorder="1" applyAlignment="1" applyProtection="1">
      <alignment horizontal="center" wrapText="1"/>
    </xf>
    <xf numFmtId="0" fontId="5" fillId="5" borderId="0" xfId="0" applyFont="1" applyFill="1" applyAlignment="1" applyProtection="1">
      <alignment vertical="top"/>
    </xf>
    <xf numFmtId="0" fontId="5" fillId="6" borderId="4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Protection="1"/>
    <xf numFmtId="0" fontId="1" fillId="0" borderId="18" xfId="0" applyFont="1" applyBorder="1" applyProtection="1"/>
    <xf numFmtId="2" fontId="1" fillId="0" borderId="19" xfId="0" applyNumberFormat="1" applyFont="1" applyBorder="1" applyProtection="1"/>
    <xf numFmtId="0" fontId="1" fillId="2" borderId="20" xfId="0" applyFont="1" applyFill="1" applyBorder="1" applyProtection="1"/>
    <xf numFmtId="0" fontId="1" fillId="2" borderId="16" xfId="0" applyFont="1" applyFill="1" applyBorder="1" applyProtection="1"/>
    <xf numFmtId="0" fontId="4" fillId="0" borderId="16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/>
    <xf numFmtId="0" fontId="1" fillId="0" borderId="0" xfId="0" applyFont="1" applyBorder="1" applyAlignment="1" applyProtection="1"/>
    <xf numFmtId="0" fontId="1" fillId="0" borderId="16" xfId="0" applyFont="1" applyBorder="1" applyAlignment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1" fillId="0" borderId="16" xfId="0" applyFont="1" applyBorder="1" applyProtection="1"/>
    <xf numFmtId="0" fontId="1" fillId="0" borderId="17" xfId="0" applyFont="1" applyBorder="1" applyProtection="1"/>
    <xf numFmtId="0" fontId="1" fillId="0" borderId="19" xfId="0" applyFont="1" applyBorder="1" applyProtection="1"/>
    <xf numFmtId="0" fontId="13" fillId="9" borderId="5" xfId="0" applyFont="1" applyFill="1" applyBorder="1" applyAlignment="1" applyProtection="1">
      <alignment horizontal="center" vertical="center" wrapText="1"/>
    </xf>
    <xf numFmtId="0" fontId="7" fillId="8" borderId="5" xfId="0" applyFont="1" applyFill="1" applyBorder="1" applyAlignment="1" applyProtection="1">
      <alignment horizontal="left" vertical="center" wrapText="1"/>
      <protection locked="0"/>
    </xf>
    <xf numFmtId="0" fontId="6" fillId="8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 wrapText="1"/>
    </xf>
    <xf numFmtId="0" fontId="13" fillId="7" borderId="5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6" xfId="0" applyFont="1" applyFill="1" applyBorder="1" applyAlignment="1" applyProtection="1">
      <alignment horizontal="left" vertical="top" wrapText="1"/>
    </xf>
    <xf numFmtId="0" fontId="10" fillId="2" borderId="3" xfId="1" applyFill="1" applyBorder="1" applyAlignment="1" applyProtection="1">
      <alignment horizontal="left" vertical="top" wrapText="1"/>
      <protection locked="0" hidden="1"/>
    </xf>
    <xf numFmtId="0" fontId="10" fillId="2" borderId="0" xfId="1" applyFont="1" applyFill="1" applyBorder="1" applyAlignment="1" applyProtection="1">
      <alignment horizontal="left" vertical="top" wrapText="1"/>
      <protection locked="0" hidden="1"/>
    </xf>
    <xf numFmtId="0" fontId="10" fillId="2" borderId="16" xfId="1" applyFont="1" applyFill="1" applyBorder="1" applyAlignment="1" applyProtection="1">
      <alignment horizontal="left" vertical="top" wrapText="1"/>
      <protection locked="0" hidden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2" fillId="9" borderId="11" xfId="0" applyFont="1" applyFill="1" applyBorder="1" applyAlignment="1" applyProtection="1">
      <alignment horizontal="left" vertical="center" wrapText="1"/>
    </xf>
    <xf numFmtId="0" fontId="12" fillId="9" borderId="12" xfId="0" applyFont="1" applyFill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wrapText="1"/>
    </xf>
    <xf numFmtId="0" fontId="14" fillId="0" borderId="14" xfId="0" applyFont="1" applyBorder="1" applyAlignment="1" applyProtection="1">
      <alignment horizontal="left"/>
    </xf>
    <xf numFmtId="0" fontId="14" fillId="0" borderId="15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9</xdr:col>
      <xdr:colOff>1544053</xdr:colOff>
      <xdr:row>3</xdr:row>
      <xdr:rowOff>578556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85" y="0"/>
          <a:ext cx="11560342" cy="2062451"/>
        </a:xfrm>
        <a:prstGeom prst="rect">
          <a:avLst/>
        </a:prstGeom>
      </xdr:spPr>
    </xdr:pic>
    <xdr:clientData/>
  </xdr:twoCellAnchor>
  <xdr:twoCellAnchor editAs="oneCell">
    <xdr:from>
      <xdr:col>1</xdr:col>
      <xdr:colOff>119944</xdr:colOff>
      <xdr:row>15</xdr:row>
      <xdr:rowOff>18241</xdr:rowOff>
    </xdr:from>
    <xdr:to>
      <xdr:col>9</xdr:col>
      <xdr:colOff>1562538</xdr:colOff>
      <xdr:row>27</xdr:row>
      <xdr:rowOff>98778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5959019"/>
          <a:ext cx="11922916" cy="2197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showRowColHeaders="0" tabSelected="1" zoomScale="95" zoomScaleNormal="95" zoomScalePageLayoutView="82" workbookViewId="0">
      <selection activeCell="H8" sqref="H8"/>
    </sheetView>
  </sheetViews>
  <sheetFormatPr baseColWidth="10" defaultColWidth="0" defaultRowHeight="16.5" zeroHeight="1" x14ac:dyDescent="0.3"/>
  <cols>
    <col min="1" max="1" width="1" style="6" customWidth="1"/>
    <col min="2" max="2" width="30.85546875" style="6" customWidth="1"/>
    <col min="3" max="3" width="40.28515625" style="6" customWidth="1"/>
    <col min="4" max="4" width="22.140625" style="6" bestFit="1" customWidth="1"/>
    <col min="5" max="5" width="9.42578125" style="6" customWidth="1"/>
    <col min="6" max="6" width="12" style="6" customWidth="1"/>
    <col min="7" max="7" width="12.42578125" style="6" customWidth="1"/>
    <col min="8" max="8" width="11.85546875" style="6" customWidth="1"/>
    <col min="9" max="9" width="11.140625" style="6" customWidth="1"/>
    <col min="10" max="10" width="23.42578125" style="6" customWidth="1"/>
    <col min="11" max="11" width="4.85546875" style="6" customWidth="1"/>
    <col min="12" max="17" width="17" style="4" hidden="1" customWidth="1"/>
    <col min="18" max="19" width="17" style="5" hidden="1" customWidth="1"/>
    <col min="20" max="21" width="17" style="4" hidden="1" customWidth="1"/>
    <col min="22" max="24" width="17" style="6" hidden="1" customWidth="1"/>
    <col min="25" max="16384" width="4.85546875" style="6" hidden="1"/>
  </cols>
  <sheetData>
    <row r="1" spans="1:26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34"/>
      <c r="K1" s="3"/>
    </row>
    <row r="2" spans="1:26" ht="16.350000000000001" customHeight="1" x14ac:dyDescent="0.3">
      <c r="A2" s="7"/>
      <c r="B2" s="7"/>
      <c r="C2" s="3"/>
      <c r="D2" s="3"/>
      <c r="E2" s="3"/>
      <c r="F2" s="3"/>
      <c r="G2" s="3"/>
      <c r="H2" s="3"/>
      <c r="I2" s="3"/>
      <c r="J2" s="35"/>
      <c r="K2" s="3"/>
    </row>
    <row r="3" spans="1:26" ht="86.1" customHeight="1" x14ac:dyDescent="0.3">
      <c r="A3" s="7"/>
      <c r="B3" s="54"/>
      <c r="C3" s="55"/>
      <c r="D3" s="8"/>
      <c r="E3" s="8"/>
      <c r="F3" s="8"/>
      <c r="G3" s="8"/>
      <c r="H3" s="8"/>
      <c r="I3" s="8"/>
      <c r="J3" s="36"/>
      <c r="K3" s="8"/>
      <c r="O3" s="9"/>
      <c r="P3" s="9"/>
      <c r="Q3" s="9"/>
      <c r="V3" s="10"/>
      <c r="W3" s="10"/>
      <c r="X3" s="10"/>
      <c r="Y3" s="10"/>
      <c r="Z3" s="10"/>
    </row>
    <row r="4" spans="1:26" ht="60.95" customHeight="1" thickBot="1" x14ac:dyDescent="0.35">
      <c r="A4" s="7"/>
      <c r="B4" s="29"/>
      <c r="C4" s="30"/>
      <c r="D4" s="8"/>
      <c r="E4" s="8"/>
      <c r="F4" s="8"/>
      <c r="G4" s="8"/>
      <c r="H4" s="8"/>
      <c r="I4" s="8"/>
      <c r="J4" s="36"/>
      <c r="K4" s="8"/>
      <c r="O4" s="9"/>
      <c r="P4" s="9"/>
      <c r="Q4" s="9"/>
      <c r="V4" s="10"/>
      <c r="W4" s="10"/>
      <c r="X4" s="10"/>
      <c r="Y4" s="10"/>
      <c r="Z4" s="10"/>
    </row>
    <row r="5" spans="1:26" ht="27" customHeight="1" thickBot="1" x14ac:dyDescent="0.35">
      <c r="A5" s="7"/>
      <c r="B5" s="56" t="s">
        <v>0</v>
      </c>
      <c r="C5" s="50" t="s">
        <v>1</v>
      </c>
      <c r="D5" s="50" t="s">
        <v>2</v>
      </c>
      <c r="E5" s="50" t="s">
        <v>3</v>
      </c>
      <c r="F5" s="50"/>
      <c r="G5" s="48" t="str">
        <f>VLOOKUP(B8,L7:U12,6,1)</f>
        <v>kg</v>
      </c>
      <c r="H5" s="50" t="s">
        <v>4</v>
      </c>
      <c r="I5" s="50"/>
      <c r="J5" s="50" t="s">
        <v>5</v>
      </c>
      <c r="K5" s="8"/>
      <c r="L5" s="22" t="s">
        <v>0</v>
      </c>
      <c r="M5" s="51" t="s">
        <v>8</v>
      </c>
      <c r="N5" s="52"/>
      <c r="O5" s="52"/>
      <c r="P5" s="53"/>
      <c r="Q5" s="24"/>
      <c r="R5" s="25" t="s">
        <v>1</v>
      </c>
      <c r="S5" s="25" t="s">
        <v>9</v>
      </c>
      <c r="T5" s="22" t="s">
        <v>2</v>
      </c>
      <c r="U5" s="22" t="s">
        <v>10</v>
      </c>
      <c r="V5" s="22"/>
      <c r="W5" s="22"/>
      <c r="X5" s="10" t="s">
        <v>4</v>
      </c>
      <c r="Y5" s="10"/>
      <c r="Z5" s="10"/>
    </row>
    <row r="6" spans="1:26" ht="26.1" customHeight="1" thickBot="1" x14ac:dyDescent="0.35">
      <c r="A6" s="7"/>
      <c r="B6" s="56"/>
      <c r="C6" s="50"/>
      <c r="D6" s="50"/>
      <c r="E6" s="50"/>
      <c r="F6" s="50"/>
      <c r="G6" s="49" t="s">
        <v>6</v>
      </c>
      <c r="H6" s="50"/>
      <c r="I6" s="50"/>
      <c r="J6" s="50"/>
      <c r="K6" s="11"/>
      <c r="L6" s="23"/>
      <c r="M6" s="24">
        <v>1</v>
      </c>
      <c r="N6" s="24">
        <v>2</v>
      </c>
      <c r="O6" s="24">
        <v>3</v>
      </c>
      <c r="P6" s="24">
        <v>4</v>
      </c>
      <c r="Q6" s="24" t="s">
        <v>32</v>
      </c>
      <c r="R6" s="26"/>
      <c r="S6" s="26"/>
      <c r="T6" s="23"/>
      <c r="U6" s="23"/>
      <c r="V6" s="23" t="s">
        <v>15</v>
      </c>
      <c r="W6" s="23" t="s">
        <v>18</v>
      </c>
      <c r="X6" s="27" t="str">
        <f>B8</f>
        <v>TOXEMENT EN POLVO</v>
      </c>
      <c r="Y6" s="10"/>
      <c r="Z6" s="10"/>
    </row>
    <row r="7" spans="1:26" ht="23.45" customHeight="1" thickBot="1" x14ac:dyDescent="0.35">
      <c r="A7" s="7"/>
      <c r="B7" s="66" t="s">
        <v>22</v>
      </c>
      <c r="C7" s="67"/>
      <c r="D7" s="45"/>
      <c r="E7" s="66" t="str">
        <f>VLOOKUP(B8,L7:V8,11,0)</f>
        <v>Digite la cantidad de bultos de cemento a utilizar</v>
      </c>
      <c r="F7" s="67"/>
      <c r="G7" s="45"/>
      <c r="H7" s="66" t="s">
        <v>23</v>
      </c>
      <c r="I7" s="67"/>
      <c r="J7" s="45"/>
      <c r="K7" s="16"/>
      <c r="L7" s="17" t="s">
        <v>7</v>
      </c>
      <c r="M7" s="12">
        <v>2</v>
      </c>
      <c r="N7" s="12">
        <v>4</v>
      </c>
      <c r="O7" s="12">
        <v>20</v>
      </c>
      <c r="P7" s="12">
        <v>210</v>
      </c>
      <c r="Q7" s="17" t="s">
        <v>29</v>
      </c>
      <c r="R7" s="18" t="s">
        <v>27</v>
      </c>
      <c r="S7" s="18" t="s">
        <v>11</v>
      </c>
      <c r="T7" s="19" t="s">
        <v>30</v>
      </c>
      <c r="U7" s="20">
        <v>0.4</v>
      </c>
      <c r="V7" s="20" t="s">
        <v>14</v>
      </c>
      <c r="W7" s="20" t="s">
        <v>20</v>
      </c>
      <c r="X7" s="28">
        <f>IF(VLOOKUP($B$8,$L$7:$P$8,2,0)&gt;0,VLOOKUP($B$8,$L$7:$P$8,2,0)," ")</f>
        <v>1</v>
      </c>
      <c r="Y7" s="10"/>
      <c r="Z7" s="10"/>
    </row>
    <row r="8" spans="1:26" ht="47.1" customHeight="1" thickBot="1" x14ac:dyDescent="0.35">
      <c r="A8" s="7"/>
      <c r="B8" s="46" t="s">
        <v>12</v>
      </c>
      <c r="C8" s="13" t="str">
        <f>VLOOKUP(B8,L7:U12,7,1)</f>
        <v>Impermeabilizante integral para hormigón y mortero.</v>
      </c>
      <c r="D8" s="13" t="str">
        <f>VLOOKUP(B8,L7:U12,9,1)</f>
        <v>1 kg por cada saco de cemento de 50 kg</v>
      </c>
      <c r="E8" s="47">
        <v>540</v>
      </c>
      <c r="F8" s="14" t="str">
        <f>VLOOKUP(B8,L7:U12,8,1)</f>
        <v>SACOS DE CEMENTO (50 kg)</v>
      </c>
      <c r="G8" s="15">
        <f>ROUNDUP(+E8*VLOOKUP($B$8,$L$7:$U$8,10,FALSE),1)</f>
        <v>540</v>
      </c>
      <c r="H8" s="47">
        <v>250</v>
      </c>
      <c r="I8" s="15" t="str">
        <f>VLOOKUP(B8,L7:U12,6,1)</f>
        <v>kg</v>
      </c>
      <c r="J8" s="15">
        <f>ROUNDUP(+G8/H8,0)</f>
        <v>3</v>
      </c>
      <c r="L8" s="17" t="s">
        <v>12</v>
      </c>
      <c r="M8" s="12">
        <v>1</v>
      </c>
      <c r="N8" s="12">
        <v>5</v>
      </c>
      <c r="O8" s="12">
        <v>25</v>
      </c>
      <c r="P8" s="12">
        <v>250</v>
      </c>
      <c r="Q8" s="17" t="s">
        <v>29</v>
      </c>
      <c r="R8" s="18" t="s">
        <v>27</v>
      </c>
      <c r="S8" s="18" t="s">
        <v>31</v>
      </c>
      <c r="T8" s="20" t="s">
        <v>13</v>
      </c>
      <c r="U8" s="21">
        <v>1</v>
      </c>
      <c r="V8" s="21" t="s">
        <v>16</v>
      </c>
      <c r="W8" s="21" t="s">
        <v>21</v>
      </c>
      <c r="X8" s="28">
        <f>IF(VLOOKUP($B$8,$L$7:$P$8,3,0)&gt;0,VLOOKUP($B$8,$L$7:$P$8,3,0)," ")</f>
        <v>5</v>
      </c>
      <c r="Y8" s="10"/>
      <c r="Z8" s="10"/>
    </row>
    <row r="9" spans="1:26" ht="28.5" customHeight="1" x14ac:dyDescent="0.3">
      <c r="A9" s="3"/>
      <c r="B9" s="68" t="s">
        <v>17</v>
      </c>
      <c r="C9" s="69"/>
      <c r="D9" s="69"/>
      <c r="E9" s="69"/>
      <c r="F9" s="69"/>
      <c r="G9" s="69"/>
      <c r="H9" s="69"/>
      <c r="I9" s="69"/>
      <c r="J9" s="70"/>
      <c r="X9" s="28">
        <f>IF(VLOOKUP($B$8,$L$7:$P$8,4,0)&gt;0,VLOOKUP($B$8,$L$7:$P$8,4,0)," ")</f>
        <v>25</v>
      </c>
      <c r="Y9" s="10"/>
      <c r="Z9" s="10"/>
    </row>
    <row r="10" spans="1:26" ht="32.450000000000003" customHeight="1" x14ac:dyDescent="0.3">
      <c r="A10" s="3"/>
      <c r="B10" s="71" t="s">
        <v>28</v>
      </c>
      <c r="C10" s="72"/>
      <c r="D10" s="72"/>
      <c r="E10" s="72"/>
      <c r="F10" s="72"/>
      <c r="G10" s="72"/>
      <c r="H10" s="72"/>
      <c r="I10" s="72"/>
      <c r="J10" s="73"/>
      <c r="X10" s="28">
        <f>IF(VLOOKUP($B$8,$L$7:$P$8,5,0)&gt;0,VLOOKUP($B$8,$L$7:$P$8,5,0)," ")</f>
        <v>250</v>
      </c>
      <c r="Y10" s="10"/>
      <c r="Z10" s="10"/>
    </row>
    <row r="11" spans="1:26" x14ac:dyDescent="0.3">
      <c r="A11" s="3"/>
      <c r="B11" s="57" t="s">
        <v>24</v>
      </c>
      <c r="C11" s="58"/>
      <c r="D11" s="58"/>
      <c r="E11" s="58"/>
      <c r="F11" s="58"/>
      <c r="G11" s="58"/>
      <c r="H11" s="58"/>
      <c r="I11" s="58"/>
      <c r="J11" s="59"/>
      <c r="Y11" s="10"/>
      <c r="Z11" s="10"/>
    </row>
    <row r="12" spans="1:26" x14ac:dyDescent="0.3">
      <c r="A12" s="3"/>
      <c r="B12" s="60"/>
      <c r="C12" s="61"/>
      <c r="D12" s="61"/>
      <c r="E12" s="61"/>
      <c r="F12" s="61"/>
      <c r="G12" s="61"/>
      <c r="H12" s="61"/>
      <c r="I12" s="61"/>
      <c r="J12" s="62"/>
      <c r="Y12" s="10"/>
      <c r="Z12" s="10"/>
    </row>
    <row r="13" spans="1:26" x14ac:dyDescent="0.3">
      <c r="B13" s="57" t="s">
        <v>19</v>
      </c>
      <c r="C13" s="58"/>
      <c r="D13" s="58"/>
      <c r="E13" s="58"/>
      <c r="F13" s="58"/>
      <c r="G13" s="58"/>
      <c r="H13" s="58"/>
      <c r="I13" s="58"/>
      <c r="J13" s="59"/>
      <c r="Y13" s="10"/>
      <c r="Z13" s="10"/>
    </row>
    <row r="14" spans="1:26" ht="29.45" customHeight="1" x14ac:dyDescent="0.3">
      <c r="B14" s="63" t="s">
        <v>26</v>
      </c>
      <c r="C14" s="64"/>
      <c r="D14" s="64"/>
      <c r="E14" s="64"/>
      <c r="F14" s="64"/>
      <c r="G14" s="64"/>
      <c r="H14" s="64"/>
      <c r="I14" s="64"/>
      <c r="J14" s="65"/>
      <c r="Y14" s="10"/>
      <c r="Z14" s="10"/>
    </row>
    <row r="15" spans="1:26" ht="17.25" thickBot="1" x14ac:dyDescent="0.35">
      <c r="B15" s="31" t="s">
        <v>25</v>
      </c>
      <c r="C15" s="32"/>
      <c r="D15" s="32"/>
      <c r="E15" s="32"/>
      <c r="F15" s="32"/>
      <c r="G15" s="32"/>
      <c r="H15" s="32"/>
      <c r="I15" s="32"/>
      <c r="J15" s="33"/>
    </row>
    <row r="16" spans="1:26" x14ac:dyDescent="0.3">
      <c r="B16" s="37"/>
      <c r="C16" s="38"/>
      <c r="D16" s="38"/>
      <c r="E16" s="38"/>
      <c r="F16" s="38"/>
      <c r="G16" s="38"/>
      <c r="H16" s="38"/>
      <c r="I16" s="38"/>
      <c r="J16" s="39"/>
    </row>
    <row r="17" spans="2:10" x14ac:dyDescent="0.3">
      <c r="B17" s="37"/>
      <c r="C17" s="38"/>
      <c r="D17" s="38"/>
      <c r="E17" s="38"/>
      <c r="F17" s="38"/>
      <c r="G17" s="38"/>
      <c r="H17" s="38"/>
      <c r="I17" s="38"/>
      <c r="J17" s="39"/>
    </row>
    <row r="18" spans="2:10" x14ac:dyDescent="0.3">
      <c r="B18" s="40"/>
      <c r="C18" s="41"/>
      <c r="D18" s="41"/>
      <c r="E18" s="41"/>
      <c r="F18" s="41"/>
      <c r="G18" s="41"/>
      <c r="H18" s="41"/>
      <c r="I18" s="41"/>
      <c r="J18" s="42"/>
    </row>
    <row r="19" spans="2:10" x14ac:dyDescent="0.3">
      <c r="B19" s="40"/>
      <c r="C19" s="41"/>
      <c r="D19" s="41"/>
      <c r="E19" s="41"/>
      <c r="F19" s="41"/>
      <c r="G19" s="41"/>
      <c r="H19" s="41"/>
      <c r="I19" s="41"/>
      <c r="J19" s="42"/>
    </row>
    <row r="20" spans="2:10" x14ac:dyDescent="0.3">
      <c r="B20" s="40"/>
      <c r="C20" s="41"/>
      <c r="D20" s="41"/>
      <c r="E20" s="41"/>
      <c r="F20" s="41"/>
      <c r="G20" s="41"/>
      <c r="H20" s="41"/>
      <c r="I20" s="41"/>
      <c r="J20" s="42"/>
    </row>
    <row r="21" spans="2:10" x14ac:dyDescent="0.3">
      <c r="B21" s="40"/>
      <c r="C21" s="41"/>
      <c r="D21" s="41"/>
      <c r="E21" s="41"/>
      <c r="F21" s="41"/>
      <c r="G21" s="41"/>
      <c r="H21" s="41"/>
      <c r="I21" s="41"/>
      <c r="J21" s="42"/>
    </row>
    <row r="22" spans="2:10" x14ac:dyDescent="0.3">
      <c r="B22" s="40"/>
      <c r="C22" s="41"/>
      <c r="D22" s="41"/>
      <c r="E22" s="41"/>
      <c r="F22" s="41"/>
      <c r="G22" s="41"/>
      <c r="H22" s="41"/>
      <c r="I22" s="41"/>
      <c r="J22" s="42"/>
    </row>
    <row r="23" spans="2:10" x14ac:dyDescent="0.3">
      <c r="B23" s="40"/>
      <c r="C23" s="41"/>
      <c r="D23" s="41"/>
      <c r="E23" s="41"/>
      <c r="F23" s="41"/>
      <c r="G23" s="41"/>
      <c r="H23" s="41"/>
      <c r="I23" s="41"/>
      <c r="J23" s="42"/>
    </row>
    <row r="24" spans="2:10" x14ac:dyDescent="0.3">
      <c r="B24" s="40"/>
      <c r="C24" s="41"/>
      <c r="D24" s="41"/>
      <c r="E24" s="41"/>
      <c r="F24" s="41"/>
      <c r="G24" s="41"/>
      <c r="H24" s="41"/>
      <c r="I24" s="41"/>
      <c r="J24" s="42"/>
    </row>
    <row r="25" spans="2:10" x14ac:dyDescent="0.3">
      <c r="B25" s="40"/>
      <c r="C25" s="41"/>
      <c r="D25" s="41"/>
      <c r="E25" s="41"/>
      <c r="F25" s="41"/>
      <c r="G25" s="41"/>
      <c r="H25" s="41"/>
      <c r="I25" s="41"/>
      <c r="J25" s="42"/>
    </row>
    <row r="26" spans="2:10" x14ac:dyDescent="0.3">
      <c r="B26" s="40"/>
      <c r="C26" s="41"/>
      <c r="D26" s="41"/>
      <c r="E26" s="41"/>
      <c r="F26" s="41"/>
      <c r="G26" s="41"/>
      <c r="H26" s="41"/>
      <c r="I26" s="41"/>
      <c r="J26" s="42"/>
    </row>
    <row r="27" spans="2:10" x14ac:dyDescent="0.3">
      <c r="B27" s="40"/>
      <c r="C27" s="41"/>
      <c r="D27" s="41"/>
      <c r="E27" s="41"/>
      <c r="F27" s="41"/>
      <c r="G27" s="41"/>
      <c r="H27" s="41"/>
      <c r="I27" s="41"/>
      <c r="J27" s="42"/>
    </row>
    <row r="28" spans="2:10" ht="17.25" thickBot="1" x14ac:dyDescent="0.35">
      <c r="B28" s="43"/>
      <c r="C28" s="32"/>
      <c r="D28" s="32"/>
      <c r="E28" s="32"/>
      <c r="F28" s="32"/>
      <c r="G28" s="32"/>
      <c r="H28" s="32"/>
      <c r="I28" s="32"/>
      <c r="J28" s="44"/>
    </row>
    <row r="29" spans="2:10" ht="10.5" customHeight="1" x14ac:dyDescent="0.3"/>
  </sheetData>
  <sheetProtection sheet="1" objects="1" scenarios="1" selectLockedCells="1"/>
  <mergeCells count="17">
    <mergeCell ref="B11:J11"/>
    <mergeCell ref="B12:J12"/>
    <mergeCell ref="B13:J13"/>
    <mergeCell ref="B14:J14"/>
    <mergeCell ref="B7:C7"/>
    <mergeCell ref="E7:F7"/>
    <mergeCell ref="H7:I7"/>
    <mergeCell ref="B9:J9"/>
    <mergeCell ref="B10:J10"/>
    <mergeCell ref="J5:J6"/>
    <mergeCell ref="M5:P5"/>
    <mergeCell ref="H5:I6"/>
    <mergeCell ref="B3:C3"/>
    <mergeCell ref="B5:B6"/>
    <mergeCell ref="C5:C6"/>
    <mergeCell ref="D5:D6"/>
    <mergeCell ref="E5:F6"/>
  </mergeCells>
  <dataValidations count="2">
    <dataValidation type="list" allowBlank="1" showInputMessage="1" showErrorMessage="1" sqref="H8">
      <formula1>$X$7:$X$10</formula1>
    </dataValidation>
    <dataValidation type="list" allowBlank="1" showInputMessage="1" showErrorMessage="1" sqref="B8">
      <formula1>$L$7:$L$8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IMPERMEABILIZANTES PARA MORTERO</vt:lpstr>
      <vt:lpstr>'IMPERMEABILIZANTES PARA MORTERO'!Área_de_impresión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Quimbayo Diaz</dc:creator>
  <cp:lastModifiedBy>Heidy Lorena  Buitrago Bermudez</cp:lastModifiedBy>
  <cp:lastPrinted>2020-04-16T19:22:48Z</cp:lastPrinted>
  <dcterms:created xsi:type="dcterms:W3CDTF">2020-02-19T15:40:11Z</dcterms:created>
  <dcterms:modified xsi:type="dcterms:W3CDTF">2020-05-17T01:42:48Z</dcterms:modified>
</cp:coreProperties>
</file>