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RENA BUITRAGO\Documents\Ayudas de Cálculo\Ayudas Actualizadas Feb 2018\"/>
    </mc:Choice>
  </mc:AlternateContent>
  <workbookProtection workbookPassword="CA8B" lockStructure="1"/>
  <bookViews>
    <workbookView xWindow="480" yWindow="60" windowWidth="11385" windowHeight="8160" firstSheet="3" activeTab="3"/>
  </bookViews>
  <sheets>
    <sheet name="INCRETE" sheetId="1" r:id="rId1"/>
    <sheet name="STAIN-CRETE" sheetId="4" r:id="rId2"/>
    <sheet name="THIN-CRETE" sheetId="2" r:id="rId3"/>
    <sheet name="TEXTURE-CRETE" sheetId="5" r:id="rId4"/>
    <sheet name="SPRAY-DECK" sheetId="3" r:id="rId5"/>
  </sheets>
  <calcPr calcId="152511" concurrentCalc="0"/>
</workbook>
</file>

<file path=xl/calcChain.xml><?xml version="1.0" encoding="utf-8"?>
<calcChain xmlns="http://schemas.openxmlformats.org/spreadsheetml/2006/main">
  <c r="L36" i="1" l="1"/>
  <c r="L37" i="1"/>
  <c r="L38" i="1"/>
  <c r="K36" i="3"/>
  <c r="K37" i="3"/>
  <c r="K38" i="3"/>
  <c r="K36" i="5"/>
  <c r="K37" i="5"/>
  <c r="K38" i="5"/>
  <c r="I36" i="2"/>
  <c r="J36" i="2"/>
  <c r="I37" i="2"/>
  <c r="L37" i="2"/>
  <c r="I38" i="2"/>
  <c r="J38" i="2"/>
  <c r="L38" i="2"/>
  <c r="I28" i="2"/>
  <c r="I29" i="2"/>
  <c r="I27" i="2"/>
  <c r="J27" i="2"/>
  <c r="H18" i="5"/>
  <c r="K18" i="5"/>
  <c r="H20" i="5"/>
  <c r="I20" i="5"/>
  <c r="H18" i="3"/>
  <c r="I18" i="3"/>
  <c r="H19" i="3"/>
  <c r="I19" i="3"/>
  <c r="H20" i="3"/>
  <c r="I20" i="3"/>
  <c r="H21" i="3"/>
  <c r="K21" i="3"/>
  <c r="H22" i="3"/>
  <c r="K22" i="3"/>
  <c r="H23" i="3"/>
  <c r="I23" i="3"/>
  <c r="H24" i="3"/>
  <c r="K24" i="3"/>
  <c r="H25" i="3"/>
  <c r="K25" i="3"/>
  <c r="H26" i="3"/>
  <c r="H27" i="3"/>
  <c r="H28" i="3"/>
  <c r="H29" i="3"/>
  <c r="K33" i="3"/>
  <c r="K34" i="3"/>
  <c r="K35" i="3"/>
  <c r="H32" i="3"/>
  <c r="H31" i="3"/>
  <c r="H30" i="3"/>
  <c r="I39" i="2"/>
  <c r="J39" i="2"/>
  <c r="I40" i="2"/>
  <c r="L40" i="2"/>
  <c r="I41" i="2"/>
  <c r="J41" i="2"/>
  <c r="I18" i="2"/>
  <c r="L18" i="2"/>
  <c r="J18" i="2"/>
  <c r="I19" i="2"/>
  <c r="J19" i="2"/>
  <c r="I20" i="2"/>
  <c r="J20" i="2"/>
  <c r="L20" i="2"/>
  <c r="I21" i="2"/>
  <c r="L21" i="2"/>
  <c r="I22" i="2"/>
  <c r="J22" i="2"/>
  <c r="L22" i="2"/>
  <c r="I23" i="2"/>
  <c r="J23" i="2"/>
  <c r="I24" i="2"/>
  <c r="J24" i="2"/>
  <c r="I25" i="2"/>
  <c r="J25" i="2"/>
  <c r="I26" i="2"/>
  <c r="J26" i="2"/>
  <c r="L26" i="2"/>
  <c r="I30" i="2"/>
  <c r="L30" i="2"/>
  <c r="I31" i="2"/>
  <c r="L31" i="2"/>
  <c r="I32" i="2"/>
  <c r="L32" i="2"/>
  <c r="I33" i="2"/>
  <c r="J33" i="2"/>
  <c r="I34" i="2"/>
  <c r="J34" i="2"/>
  <c r="I35" i="2"/>
  <c r="J35" i="2"/>
  <c r="H19" i="5"/>
  <c r="I19" i="5"/>
  <c r="H21" i="5"/>
  <c r="K21" i="5"/>
  <c r="H22" i="5"/>
  <c r="K22" i="5"/>
  <c r="I22" i="5"/>
  <c r="H23" i="5"/>
  <c r="K23" i="5"/>
  <c r="H24" i="5"/>
  <c r="K24" i="5"/>
  <c r="H25" i="5"/>
  <c r="I25" i="5"/>
  <c r="K25" i="5"/>
  <c r="H26" i="5"/>
  <c r="K26" i="5"/>
  <c r="H27" i="5"/>
  <c r="K27" i="5"/>
  <c r="H28" i="5"/>
  <c r="K28" i="5"/>
  <c r="H29" i="5"/>
  <c r="K29" i="5"/>
  <c r="H30" i="5"/>
  <c r="H31" i="5"/>
  <c r="H32" i="5"/>
  <c r="K33" i="5"/>
  <c r="K34" i="5"/>
  <c r="K35" i="5"/>
  <c r="H18" i="4"/>
  <c r="I18" i="4"/>
  <c r="H19" i="4"/>
  <c r="K19" i="4"/>
  <c r="H20" i="4"/>
  <c r="K20" i="4"/>
  <c r="H21" i="4"/>
  <c r="K21" i="4"/>
  <c r="H22" i="4"/>
  <c r="K22" i="4"/>
  <c r="H23" i="4"/>
  <c r="K23" i="4"/>
  <c r="H24" i="4"/>
  <c r="K24" i="4"/>
  <c r="H25" i="4"/>
  <c r="K25" i="4"/>
  <c r="H26" i="4"/>
  <c r="K26" i="4"/>
  <c r="H27" i="4"/>
  <c r="I27" i="4"/>
  <c r="K27" i="4"/>
  <c r="H28" i="4"/>
  <c r="K28" i="4"/>
  <c r="H29" i="4"/>
  <c r="K29" i="4"/>
  <c r="H30" i="4"/>
  <c r="I30" i="4"/>
  <c r="H31" i="4"/>
  <c r="K31" i="4"/>
  <c r="H32" i="4"/>
  <c r="I32" i="4"/>
  <c r="K33" i="4"/>
  <c r="K34" i="4"/>
  <c r="K35" i="4"/>
  <c r="K36" i="4"/>
  <c r="K37" i="4"/>
  <c r="K38" i="4"/>
  <c r="I31" i="4"/>
  <c r="I23" i="4"/>
  <c r="I20" i="1"/>
  <c r="J20" i="1"/>
  <c r="I29" i="1"/>
  <c r="L29" i="1"/>
  <c r="I32" i="1"/>
  <c r="J32" i="1"/>
  <c r="I31" i="1"/>
  <c r="L31" i="1"/>
  <c r="J31" i="1"/>
  <c r="I30" i="1"/>
  <c r="J30" i="1"/>
  <c r="I28" i="1"/>
  <c r="J28" i="1"/>
  <c r="I27" i="1"/>
  <c r="J27" i="1"/>
  <c r="I26" i="1"/>
  <c r="L26" i="1"/>
  <c r="I25" i="1"/>
  <c r="J25" i="1"/>
  <c r="I24" i="1"/>
  <c r="J24" i="1"/>
  <c r="I23" i="1"/>
  <c r="L23" i="1"/>
  <c r="I22" i="1"/>
  <c r="L22" i="1"/>
  <c r="I21" i="1"/>
  <c r="J21" i="1"/>
  <c r="I19" i="1"/>
  <c r="J19" i="1"/>
  <c r="I18" i="1"/>
  <c r="L18" i="1"/>
  <c r="L33" i="1"/>
  <c r="L34" i="1"/>
  <c r="L35" i="1"/>
  <c r="L28" i="1"/>
  <c r="K20" i="5"/>
  <c r="I29" i="5"/>
  <c r="I27" i="5"/>
  <c r="L27" i="1"/>
  <c r="J32" i="2"/>
  <c r="J31" i="2"/>
  <c r="I21" i="4"/>
  <c r="I19" i="4"/>
  <c r="I29" i="4"/>
  <c r="I25" i="4"/>
  <c r="K30" i="4"/>
  <c r="I26" i="4"/>
  <c r="I28" i="4"/>
  <c r="I21" i="5"/>
  <c r="I24" i="4"/>
  <c r="I21" i="3"/>
  <c r="I22" i="4"/>
  <c r="K32" i="4"/>
  <c r="I20" i="4"/>
  <c r="K18" i="4"/>
  <c r="J39" i="4"/>
  <c r="L35" i="2"/>
  <c r="L24" i="2"/>
  <c r="J37" i="2"/>
  <c r="L33" i="2"/>
  <c r="L34" i="2"/>
  <c r="J30" i="2"/>
  <c r="L23" i="2"/>
  <c r="J21" i="2"/>
  <c r="L25" i="2"/>
  <c r="L41" i="2"/>
  <c r="J40" i="2"/>
  <c r="K19" i="5"/>
  <c r="I23" i="5"/>
  <c r="I28" i="5"/>
  <c r="I18" i="5"/>
  <c r="K20" i="3"/>
  <c r="I24" i="3"/>
  <c r="K18" i="3"/>
  <c r="I22" i="3"/>
  <c r="L30" i="1"/>
  <c r="L19" i="1"/>
  <c r="J26" i="1"/>
  <c r="L24" i="1"/>
  <c r="J29" i="1"/>
  <c r="L32" i="1"/>
  <c r="L20" i="1"/>
  <c r="J23" i="1"/>
  <c r="L21" i="1"/>
  <c r="K39" i="1"/>
  <c r="L25" i="1"/>
  <c r="J18" i="1"/>
  <c r="J39" i="5"/>
  <c r="N39" i="5"/>
  <c r="I24" i="5"/>
  <c r="K19" i="3"/>
  <c r="J22" i="1"/>
  <c r="L19" i="2"/>
  <c r="L36" i="2"/>
  <c r="K23" i="3"/>
  <c r="I25" i="3"/>
  <c r="I26" i="5"/>
  <c r="L39" i="2"/>
  <c r="J39" i="3"/>
  <c r="N39" i="3"/>
  <c r="K42" i="2"/>
  <c r="O42" i="2"/>
</calcChain>
</file>

<file path=xl/comments1.xml><?xml version="1.0" encoding="utf-8"?>
<comments xmlns="http://schemas.openxmlformats.org/spreadsheetml/2006/main">
  <authors>
    <author>LORENA BUITRAGO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Rendimiento a uan sola capa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Rendimiento a una sola capa 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Rendimiento a una sola capa</t>
        </r>
      </text>
    </comment>
  </commentList>
</comments>
</file>

<file path=xl/comments2.xml><?xml version="1.0" encoding="utf-8"?>
<comments xmlns="http://schemas.openxmlformats.org/spreadsheetml/2006/main">
  <authors>
    <author>LORENA BUITRAGO</author>
  </authors>
  <commentList>
    <comment ref="F36" authorId="0" shapeId="0">
      <text>
        <r>
          <rPr>
            <b/>
            <sz val="9"/>
            <color indexed="81"/>
            <rFont val="Tahoma"/>
            <family val="2"/>
          </rPr>
          <t>Rendimiento a una sola capa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Rendimiento a una sola capa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 xml:space="preserve">Rendimiento a una sola capa </t>
        </r>
      </text>
    </comment>
  </commentList>
</comments>
</file>

<file path=xl/comments3.xml><?xml version="1.0" encoding="utf-8"?>
<comments xmlns="http://schemas.openxmlformats.org/spreadsheetml/2006/main">
  <authors>
    <author>LORENA BUITRAGO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</rPr>
          <t xml:space="preserve">Rendimiento a una sola capa 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 xml:space="preserve">Rendimiento a una sola capa </t>
        </r>
      </text>
    </comment>
  </commentList>
</comments>
</file>

<file path=xl/sharedStrings.xml><?xml version="1.0" encoding="utf-8"?>
<sst xmlns="http://schemas.openxmlformats.org/spreadsheetml/2006/main" count="403" uniqueCount="87">
  <si>
    <t>AREA</t>
  </si>
  <si>
    <t>EMPRESA</t>
  </si>
  <si>
    <t>PROYECTO</t>
  </si>
  <si>
    <t>AREA 1</t>
  </si>
  <si>
    <t>AREA 2</t>
  </si>
  <si>
    <t>AREA 3</t>
  </si>
  <si>
    <t>FECHA</t>
  </si>
  <si>
    <t>MATERIAL</t>
  </si>
  <si>
    <t>NOMBRE</t>
  </si>
  <si>
    <t>RENDIMIENTO</t>
  </si>
  <si>
    <t>PRESENTACION</t>
  </si>
  <si>
    <t>PRECIO</t>
  </si>
  <si>
    <t>PRECIO TOTAL</t>
  </si>
  <si>
    <t>M2</t>
  </si>
  <si>
    <t>COLOR HARDENER</t>
  </si>
  <si>
    <t xml:space="preserve">CLEAR SEAL </t>
  </si>
  <si>
    <t>SHUR-GRIP</t>
  </si>
  <si>
    <t>5GAL</t>
  </si>
  <si>
    <t>1GAL</t>
  </si>
  <si>
    <t>UN.</t>
  </si>
  <si>
    <t>TOTAL</t>
  </si>
  <si>
    <t>UN</t>
  </si>
  <si>
    <t>COLOR/COD.</t>
  </si>
  <si>
    <t>GREASE AWAY</t>
  </si>
  <si>
    <t>STAIN-CRETE</t>
  </si>
  <si>
    <t>INCO GLAZE</t>
  </si>
  <si>
    <t>HIGH GLOSS WAX</t>
  </si>
  <si>
    <t>1GAL*</t>
  </si>
  <si>
    <t xml:space="preserve">* VARIA POR EL ESTADO DE LA SUPERFICIE </t>
  </si>
  <si>
    <t>GREASE-AWAY</t>
  </si>
  <si>
    <t>BOND-CRETE</t>
  </si>
  <si>
    <t>THIN-CRETE GROUT</t>
  </si>
  <si>
    <t>LIQUID RELEASE</t>
  </si>
  <si>
    <t>THIN-CRETE ANTIQUING AGENT</t>
  </si>
  <si>
    <t>CLEAR SEAL</t>
  </si>
  <si>
    <t>1GAL***</t>
  </si>
  <si>
    <t>*Calcular el nivel de desperdicio segun el diseño de la obra, **Opcional, ***Varia con el estado de la superficie</t>
  </si>
  <si>
    <t>SC</t>
  </si>
  <si>
    <t>SPRAY-DECK GROUT</t>
  </si>
  <si>
    <t>SPRAY-DECK RESIN</t>
  </si>
  <si>
    <t>NO APLICA</t>
  </si>
  <si>
    <t>SPRAY-DECK GROUT*</t>
  </si>
  <si>
    <t>LIQUID DISPERSION**</t>
  </si>
  <si>
    <t>SLURRY COAT***</t>
  </si>
  <si>
    <t>LIQUID DISPERSION****</t>
  </si>
  <si>
    <t>*No Incluye Slurry Coat</t>
  </si>
  <si>
    <t>**Solo si la superficie requiere ser homogenizara o reparada</t>
  </si>
  <si>
    <t>SLURRY COAT**</t>
  </si>
  <si>
    <t>CONCRETE STAIN***</t>
  </si>
  <si>
    <t>60 lbs</t>
  </si>
  <si>
    <t>35 lbs</t>
  </si>
  <si>
    <t>INCRETE DELAY</t>
  </si>
  <si>
    <t>15 lbs</t>
  </si>
  <si>
    <t>1 GAL</t>
  </si>
  <si>
    <t>50 lbs</t>
  </si>
  <si>
    <t>50 lbs **</t>
  </si>
  <si>
    <t>5 lbs</t>
  </si>
  <si>
    <t>32 0z</t>
  </si>
  <si>
    <t>32 Oz</t>
  </si>
  <si>
    <t>PRODUCTO</t>
  </si>
  <si>
    <t>m2</t>
  </si>
  <si>
    <t>PRECIOS ANTES DE IVA</t>
  </si>
  <si>
    <t>** 1/4" de espesor</t>
  </si>
  <si>
    <t>Este es el precio del endurecedor Charcoal, algunos colores pueden variar de precio.</t>
  </si>
  <si>
    <t>para lograr un tono mas intenso.</t>
  </si>
  <si>
    <t>ANTIQUE RELEASE</t>
  </si>
  <si>
    <t>Viene x 5 galones</t>
  </si>
  <si>
    <t>El consumo de endurecedor Charcoal  y otros endurecedores puede ser un poco mayor, incluso 4kg/m2</t>
  </si>
  <si>
    <t>1 Bolsa de Color Pack por bolsa de THIN- CRETE</t>
  </si>
  <si>
    <t>1 LB</t>
  </si>
  <si>
    <t>THIN -CRETE COLOR PACK</t>
  </si>
  <si>
    <t xml:space="preserve">FORMATO DE COTIZACIÓN </t>
  </si>
  <si>
    <t xml:space="preserve"> INCRETE SYSTEM</t>
  </si>
  <si>
    <t>PRESENTACIÓN</t>
  </si>
  <si>
    <t>5 GAL</t>
  </si>
  <si>
    <t>STAIN - CRETE</t>
  </si>
  <si>
    <t>COTIZACIÓN SPRAY DECK</t>
  </si>
  <si>
    <t>FORMATO DE COTIZACIÓN</t>
  </si>
  <si>
    <t>COTIZACIÓN No.</t>
  </si>
  <si>
    <t xml:space="preserve">Nota: *estos cálculos son una guía, TOXEMENT no se responsabilliza por las diferencias presentadas.
* Incluye un % de desperdicio. </t>
  </si>
  <si>
    <t>* No Incluye Slurry Coat</t>
  </si>
  <si>
    <t>* Solo si se requiere Slurry coat a color</t>
  </si>
  <si>
    <t>* El rendimiento varia dependiendo del color</t>
  </si>
  <si>
    <t>* El análisis no incluye el IVA</t>
  </si>
  <si>
    <t>M²</t>
  </si>
  <si>
    <t>THIN CRETE</t>
  </si>
  <si>
    <t xml:space="preserve">TEXTURE - CRETE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</si>
</sst>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yy;@"/>
    <numFmt numFmtId="165" formatCode="&quot;$&quot;#,##0.00"/>
    <numFmt numFmtId="166" formatCode="&quot;$&quot;\ #,##0"/>
  </numFmts>
  <fonts count="2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sz val="10"/>
      <color rgb="FF1F497D"/>
      <name val="Century Gothic"/>
      <family val="2"/>
    </font>
    <font>
      <b/>
      <sz val="22"/>
      <color theme="0"/>
      <name val="Century Gothic"/>
      <family val="2"/>
    </font>
    <font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sz val="9"/>
      <color rgb="FF1F497D"/>
      <name val="Century Gothic"/>
      <family val="2"/>
    </font>
    <font>
      <b/>
      <sz val="1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b/>
      <sz val="8"/>
      <name val="Century Gothic"/>
      <family val="2"/>
    </font>
    <font>
      <sz val="22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b/>
      <sz val="24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7" xfId="0" applyFill="1" applyBorder="1"/>
    <xf numFmtId="0" fontId="0" fillId="0" borderId="8" xfId="0" applyFill="1" applyBorder="1"/>
    <xf numFmtId="0" fontId="0" fillId="0" borderId="8" xfId="0" applyBorder="1" applyAlignment="1">
      <alignment shrinkToFit="1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13" xfId="0" applyFont="1" applyFill="1" applyBorder="1"/>
    <xf numFmtId="0" fontId="3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9" xfId="0" applyFont="1" applyFill="1" applyBorder="1"/>
    <xf numFmtId="0" fontId="0" fillId="0" borderId="6" xfId="0" applyFill="1" applyBorder="1"/>
    <xf numFmtId="0" fontId="3" fillId="0" borderId="6" xfId="0" applyFont="1" applyFill="1" applyBorder="1"/>
    <xf numFmtId="1" fontId="0" fillId="0" borderId="6" xfId="0" applyNumberFormat="1" applyBorder="1" applyAlignment="1">
      <alignment shrinkToFit="1"/>
    </xf>
    <xf numFmtId="165" fontId="0" fillId="0" borderId="8" xfId="0" applyNumberFormat="1" applyBorder="1" applyAlignment="1">
      <alignment shrinkToFit="1"/>
    </xf>
    <xf numFmtId="1" fontId="0" fillId="0" borderId="7" xfId="0" applyNumberFormat="1" applyBorder="1" applyAlignment="1">
      <alignment shrinkToFit="1"/>
    </xf>
    <xf numFmtId="1" fontId="0" fillId="0" borderId="8" xfId="0" applyNumberFormat="1" applyBorder="1" applyAlignment="1">
      <alignment shrinkToFit="1"/>
    </xf>
    <xf numFmtId="2" fontId="0" fillId="0" borderId="6" xfId="0" applyNumberFormat="1" applyBorder="1" applyAlignment="1">
      <alignment shrinkToFit="1"/>
    </xf>
    <xf numFmtId="2" fontId="0" fillId="0" borderId="7" xfId="0" applyNumberFormat="1" applyBorder="1" applyAlignment="1">
      <alignment shrinkToFit="1"/>
    </xf>
    <xf numFmtId="2" fontId="0" fillId="0" borderId="8" xfId="0" applyNumberFormat="1" applyBorder="1" applyAlignment="1">
      <alignment shrinkToFit="1"/>
    </xf>
    <xf numFmtId="1" fontId="0" fillId="0" borderId="2" xfId="0" applyNumberFormat="1" applyBorder="1" applyAlignment="1">
      <alignment shrinkToFit="1"/>
    </xf>
    <xf numFmtId="1" fontId="0" fillId="0" borderId="0" xfId="0" applyNumberFormat="1" applyBorder="1" applyAlignment="1">
      <alignment shrinkToFit="1"/>
    </xf>
    <xf numFmtId="1" fontId="0" fillId="0" borderId="5" xfId="0" applyNumberFormat="1" applyBorder="1" applyAlignment="1">
      <alignment shrinkToFit="1"/>
    </xf>
    <xf numFmtId="1" fontId="3" fillId="0" borderId="13" xfId="0" applyNumberFormat="1" applyFont="1" applyBorder="1" applyAlignment="1">
      <alignment shrinkToFit="1"/>
    </xf>
    <xf numFmtId="1" fontId="0" fillId="0" borderId="14" xfId="0" applyNumberFormat="1" applyBorder="1" applyAlignment="1"/>
    <xf numFmtId="1" fontId="0" fillId="0" borderId="0" xfId="0" applyNumberFormat="1" applyAlignment="1">
      <alignment shrinkToFit="1"/>
    </xf>
    <xf numFmtId="1" fontId="0" fillId="2" borderId="6" xfId="0" applyNumberFormat="1" applyFill="1" applyBorder="1" applyAlignment="1">
      <alignment shrinkToFit="1"/>
    </xf>
    <xf numFmtId="1" fontId="0" fillId="2" borderId="7" xfId="0" applyNumberFormat="1" applyFill="1" applyBorder="1" applyAlignment="1">
      <alignment shrinkToFit="1"/>
    </xf>
    <xf numFmtId="1" fontId="0" fillId="2" borderId="8" xfId="0" applyNumberFormat="1" applyFill="1" applyBorder="1" applyAlignment="1">
      <alignment shrinkToFit="1"/>
    </xf>
    <xf numFmtId="1" fontId="0" fillId="2" borderId="9" xfId="0" applyNumberFormat="1" applyFill="1" applyBorder="1" applyAlignment="1">
      <alignment shrinkToFit="1"/>
    </xf>
    <xf numFmtId="0" fontId="0" fillId="0" borderId="15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0" fillId="0" borderId="22" xfId="0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165" fontId="0" fillId="0" borderId="6" xfId="0" applyNumberFormat="1" applyBorder="1" applyAlignment="1" applyProtection="1">
      <alignment shrinkToFit="1"/>
      <protection locked="0"/>
    </xf>
    <xf numFmtId="165" fontId="0" fillId="0" borderId="7" xfId="0" applyNumberFormat="1" applyBorder="1" applyAlignment="1" applyProtection="1">
      <alignment shrinkToFit="1"/>
      <protection locked="0"/>
    </xf>
    <xf numFmtId="165" fontId="0" fillId="0" borderId="8" xfId="0" applyNumberFormat="1" applyBorder="1" applyAlignment="1" applyProtection="1">
      <alignment shrinkToFit="1"/>
      <protection locked="0"/>
    </xf>
    <xf numFmtId="165" fontId="0" fillId="0" borderId="9" xfId="0" applyNumberFormat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0" fontId="0" fillId="0" borderId="9" xfId="0" applyBorder="1" applyAlignment="1" applyProtection="1">
      <alignment shrinkToFit="1"/>
      <protection locked="0"/>
    </xf>
    <xf numFmtId="0" fontId="0" fillId="0" borderId="23" xfId="0" applyBorder="1" applyAlignment="1" applyProtection="1">
      <alignment shrinkToFit="1"/>
      <protection locked="0"/>
    </xf>
    <xf numFmtId="0" fontId="3" fillId="0" borderId="13" xfId="0" applyFont="1" applyBorder="1" applyProtection="1">
      <protection locked="0"/>
    </xf>
    <xf numFmtId="0" fontId="0" fillId="0" borderId="6" xfId="0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shrinkToFit="1"/>
      <protection locked="0"/>
    </xf>
    <xf numFmtId="0" fontId="7" fillId="0" borderId="6" xfId="0" applyFont="1" applyFill="1" applyBorder="1"/>
    <xf numFmtId="0" fontId="8" fillId="0" borderId="6" xfId="0" applyFont="1" applyFill="1" applyBorder="1"/>
    <xf numFmtId="0" fontId="7" fillId="0" borderId="6" xfId="0" applyFont="1" applyBorder="1" applyAlignment="1" applyProtection="1">
      <alignment shrinkToFit="1"/>
      <protection locked="0"/>
    </xf>
    <xf numFmtId="0" fontId="7" fillId="0" borderId="15" xfId="0" applyFont="1" applyBorder="1" applyAlignment="1" applyProtection="1">
      <alignment shrinkToFit="1"/>
      <protection locked="0"/>
    </xf>
    <xf numFmtId="0" fontId="7" fillId="0" borderId="16" xfId="0" applyFont="1" applyBorder="1" applyAlignment="1" applyProtection="1">
      <alignment shrinkToFit="1"/>
      <protection locked="0"/>
    </xf>
    <xf numFmtId="0" fontId="7" fillId="0" borderId="7" xfId="0" applyFont="1" applyFill="1" applyBorder="1"/>
    <xf numFmtId="0" fontId="8" fillId="0" borderId="7" xfId="0" applyFont="1" applyFill="1" applyBorder="1"/>
    <xf numFmtId="0" fontId="7" fillId="0" borderId="7" xfId="0" applyFont="1" applyBorder="1" applyAlignment="1" applyProtection="1">
      <alignment shrinkToFit="1"/>
      <protection locked="0"/>
    </xf>
    <xf numFmtId="0" fontId="7" fillId="0" borderId="17" xfId="0" applyFont="1" applyBorder="1" applyAlignment="1" applyProtection="1">
      <alignment shrinkToFit="1"/>
      <protection locked="0"/>
    </xf>
    <xf numFmtId="0" fontId="7" fillId="0" borderId="18" xfId="0" applyFont="1" applyBorder="1" applyAlignment="1" applyProtection="1">
      <alignment shrinkToFit="1"/>
      <protection locked="0"/>
    </xf>
    <xf numFmtId="0" fontId="7" fillId="0" borderId="8" xfId="0" applyFont="1" applyFill="1" applyBorder="1"/>
    <xf numFmtId="0" fontId="8" fillId="0" borderId="8" xfId="0" applyFont="1" applyFill="1" applyBorder="1"/>
    <xf numFmtId="0" fontId="7" fillId="0" borderId="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shrinkToFit="1"/>
      <protection locked="0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shrinkToFit="1"/>
    </xf>
    <xf numFmtId="0" fontId="7" fillId="0" borderId="9" xfId="0" applyFont="1" applyBorder="1" applyAlignment="1" applyProtection="1">
      <alignment shrinkToFit="1"/>
      <protection locked="0"/>
    </xf>
    <xf numFmtId="0" fontId="7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0" fontId="7" fillId="0" borderId="0" xfId="0" applyFont="1"/>
    <xf numFmtId="0" fontId="7" fillId="0" borderId="0" xfId="0" applyFont="1" applyAlignment="1">
      <alignment shrinkToFit="1"/>
    </xf>
    <xf numFmtId="1" fontId="7" fillId="0" borderId="0" xfId="0" applyNumberFormat="1" applyFont="1" applyAlignment="1">
      <alignment shrinkToFit="1"/>
    </xf>
    <xf numFmtId="0" fontId="7" fillId="0" borderId="48" xfId="0" applyFont="1" applyBorder="1" applyAlignment="1" applyProtection="1">
      <alignment shrinkToFit="1"/>
      <protection locked="0"/>
    </xf>
    <xf numFmtId="0" fontId="10" fillId="0" borderId="0" xfId="0" applyFont="1"/>
    <xf numFmtId="0" fontId="7" fillId="3" borderId="0" xfId="0" applyFont="1" applyFill="1" applyBorder="1" applyAlignment="1">
      <alignment shrinkToFit="1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 applyProtection="1">
      <alignment shrinkToFit="1"/>
      <protection locked="0"/>
    </xf>
    <xf numFmtId="0" fontId="7" fillId="0" borderId="52" xfId="0" applyFont="1" applyBorder="1"/>
    <xf numFmtId="0" fontId="8" fillId="0" borderId="52" xfId="0" applyFont="1" applyFill="1" applyBorder="1"/>
    <xf numFmtId="0" fontId="7" fillId="0" borderId="53" xfId="0" applyFont="1" applyBorder="1" applyAlignment="1" applyProtection="1">
      <alignment shrinkToFit="1"/>
      <protection locked="0"/>
    </xf>
    <xf numFmtId="0" fontId="7" fillId="0" borderId="46" xfId="0" applyFont="1" applyBorder="1" applyAlignment="1" applyProtection="1">
      <alignment shrinkToFit="1"/>
      <protection locked="0"/>
    </xf>
    <xf numFmtId="0" fontId="7" fillId="0" borderId="52" xfId="0" applyFont="1" applyBorder="1" applyAlignment="1" applyProtection="1">
      <alignment shrinkToFit="1"/>
      <protection locked="0"/>
    </xf>
    <xf numFmtId="165" fontId="7" fillId="0" borderId="6" xfId="0" applyNumberFormat="1" applyFont="1" applyBorder="1" applyAlignment="1" applyProtection="1">
      <alignment shrinkToFit="1"/>
      <protection locked="0"/>
    </xf>
    <xf numFmtId="165" fontId="7" fillId="0" borderId="7" xfId="0" applyNumberFormat="1" applyFont="1" applyBorder="1" applyAlignment="1" applyProtection="1">
      <alignment shrinkToFit="1"/>
      <protection locked="0"/>
    </xf>
    <xf numFmtId="165" fontId="7" fillId="0" borderId="8" xfId="0" applyNumberFormat="1" applyFont="1" applyBorder="1" applyAlignment="1" applyProtection="1">
      <alignment shrinkToFit="1"/>
      <protection locked="0"/>
    </xf>
    <xf numFmtId="165" fontId="7" fillId="0" borderId="9" xfId="0" applyNumberFormat="1" applyFont="1" applyBorder="1" applyAlignment="1" applyProtection="1">
      <alignment shrinkToFit="1"/>
      <protection locked="0"/>
    </xf>
    <xf numFmtId="0" fontId="1" fillId="0" borderId="7" xfId="0" applyFont="1" applyBorder="1" applyAlignment="1" applyProtection="1">
      <alignment shrinkToFit="1"/>
      <protection locked="0"/>
    </xf>
    <xf numFmtId="0" fontId="1" fillId="0" borderId="8" xfId="0" applyFont="1" applyBorder="1" applyAlignment="1" applyProtection="1">
      <alignment shrinkToFit="1"/>
      <protection locked="0"/>
    </xf>
    <xf numFmtId="0" fontId="7" fillId="3" borderId="13" xfId="0" applyFont="1" applyFill="1" applyBorder="1"/>
    <xf numFmtId="0" fontId="7" fillId="3" borderId="52" xfId="0" applyFont="1" applyFill="1" applyBorder="1"/>
    <xf numFmtId="0" fontId="7" fillId="3" borderId="50" xfId="0" applyFont="1" applyFill="1" applyBorder="1"/>
    <xf numFmtId="0" fontId="15" fillId="0" borderId="0" xfId="0" applyFont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 applyAlignment="1" applyProtection="1">
      <alignment shrinkToFit="1"/>
      <protection locked="0"/>
    </xf>
    <xf numFmtId="1" fontId="15" fillId="4" borderId="0" xfId="0" applyNumberFormat="1" applyFont="1" applyFill="1" applyBorder="1" applyAlignment="1" applyProtection="1">
      <alignment shrinkToFit="1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22" xfId="0" applyFont="1" applyBorder="1" applyAlignment="1">
      <alignment shrinkToFit="1"/>
    </xf>
    <xf numFmtId="0" fontId="15" fillId="3" borderId="1" xfId="0" applyFont="1" applyFill="1" applyBorder="1"/>
    <xf numFmtId="0" fontId="16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 applyProtection="1">
      <alignment shrinkToFit="1"/>
      <protection locked="0"/>
    </xf>
    <xf numFmtId="0" fontId="15" fillId="0" borderId="24" xfId="0" applyFont="1" applyBorder="1" applyAlignment="1" applyProtection="1">
      <alignment shrinkToFit="1"/>
      <protection locked="0"/>
    </xf>
    <xf numFmtId="0" fontId="15" fillId="0" borderId="13" xfId="0" applyFont="1" applyBorder="1" applyAlignment="1">
      <alignment shrinkToFit="1"/>
    </xf>
    <xf numFmtId="0" fontId="15" fillId="0" borderId="49" xfId="0" applyFont="1" applyBorder="1" applyAlignment="1" applyProtection="1">
      <alignment shrinkToFit="1"/>
      <protection locked="0"/>
    </xf>
    <xf numFmtId="0" fontId="15" fillId="0" borderId="16" xfId="0" applyFont="1" applyBorder="1" applyAlignment="1">
      <alignment shrinkToFit="1"/>
    </xf>
    <xf numFmtId="0" fontId="15" fillId="0" borderId="0" xfId="0" applyFont="1" applyAlignment="1"/>
    <xf numFmtId="0" fontId="15" fillId="3" borderId="3" xfId="0" applyFont="1" applyFill="1" applyBorder="1"/>
    <xf numFmtId="0" fontId="16" fillId="0" borderId="7" xfId="0" applyFont="1" applyFill="1" applyBorder="1" applyAlignment="1">
      <alignment horizontal="center" vertical="center"/>
    </xf>
    <xf numFmtId="0" fontId="15" fillId="0" borderId="7" xfId="0" applyFont="1" applyBorder="1" applyAlignment="1" applyProtection="1">
      <alignment shrinkToFit="1"/>
      <protection locked="0"/>
    </xf>
    <xf numFmtId="0" fontId="15" fillId="0" borderId="27" xfId="0" applyFont="1" applyBorder="1" applyAlignment="1" applyProtection="1">
      <alignment shrinkToFit="1"/>
      <protection locked="0"/>
    </xf>
    <xf numFmtId="0" fontId="15" fillId="0" borderId="7" xfId="0" applyFont="1" applyBorder="1" applyAlignment="1">
      <alignment shrinkToFit="1"/>
    </xf>
    <xf numFmtId="0" fontId="15" fillId="0" borderId="40" xfId="0" applyFont="1" applyBorder="1" applyAlignment="1" applyProtection="1">
      <alignment shrinkToFit="1"/>
      <protection locked="0"/>
    </xf>
    <xf numFmtId="0" fontId="15" fillId="3" borderId="4" xfId="0" applyFont="1" applyFill="1" applyBorder="1"/>
    <xf numFmtId="0" fontId="16" fillId="0" borderId="8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shrinkToFit="1"/>
      <protection locked="0"/>
    </xf>
    <xf numFmtId="0" fontId="15" fillId="0" borderId="30" xfId="0" applyFont="1" applyBorder="1" applyAlignment="1" applyProtection="1">
      <alignment shrinkToFit="1"/>
      <protection locked="0"/>
    </xf>
    <xf numFmtId="0" fontId="15" fillId="0" borderId="50" xfId="0" applyFont="1" applyBorder="1" applyAlignment="1">
      <alignment shrinkToFit="1"/>
    </xf>
    <xf numFmtId="0" fontId="15" fillId="0" borderId="51" xfId="0" applyFont="1" applyBorder="1" applyAlignment="1" applyProtection="1">
      <alignment shrinkToFit="1"/>
      <protection locked="0"/>
    </xf>
    <xf numFmtId="0" fontId="15" fillId="0" borderId="47" xfId="0" applyFont="1" applyBorder="1" applyAlignment="1">
      <alignment shrinkToFit="1"/>
    </xf>
    <xf numFmtId="0" fontId="15" fillId="0" borderId="9" xfId="0" applyFont="1" applyBorder="1" applyAlignment="1" applyProtection="1">
      <alignment shrinkToFit="1"/>
      <protection locked="0"/>
    </xf>
    <xf numFmtId="0" fontId="15" fillId="0" borderId="6" xfId="0" applyFont="1" applyBorder="1" applyAlignment="1">
      <alignment shrinkToFit="1"/>
    </xf>
    <xf numFmtId="0" fontId="15" fillId="0" borderId="15" xfId="0" applyFont="1" applyBorder="1" applyAlignment="1" applyProtection="1">
      <alignment shrinkToFit="1"/>
      <protection locked="0"/>
    </xf>
    <xf numFmtId="0" fontId="15" fillId="0" borderId="17" xfId="0" applyFont="1" applyBorder="1" applyAlignment="1" applyProtection="1">
      <alignment shrinkToFit="1"/>
      <protection locked="0"/>
    </xf>
    <xf numFmtId="0" fontId="15" fillId="0" borderId="48" xfId="0" applyFont="1" applyBorder="1" applyAlignment="1" applyProtection="1">
      <alignment shrinkToFit="1"/>
      <protection locked="0"/>
    </xf>
    <xf numFmtId="0" fontId="15" fillId="0" borderId="8" xfId="0" applyFont="1" applyBorder="1" applyAlignment="1">
      <alignment shrinkToFit="1"/>
    </xf>
    <xf numFmtId="0" fontId="15" fillId="0" borderId="19" xfId="0" applyFont="1" applyBorder="1" applyAlignment="1" applyProtection="1">
      <alignment shrinkToFit="1"/>
      <protection locked="0"/>
    </xf>
    <xf numFmtId="0" fontId="16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shrinkToFit="1"/>
    </xf>
    <xf numFmtId="0" fontId="15" fillId="0" borderId="21" xfId="0" applyFont="1" applyBorder="1" applyAlignment="1" applyProtection="1">
      <alignment shrinkToFit="1"/>
      <protection locked="0"/>
    </xf>
    <xf numFmtId="0" fontId="15" fillId="0" borderId="44" xfId="0" applyFont="1" applyBorder="1" applyAlignment="1" applyProtection="1">
      <alignment shrinkToFit="1"/>
      <protection locked="0"/>
    </xf>
    <xf numFmtId="0" fontId="15" fillId="0" borderId="44" xfId="0" applyFont="1" applyBorder="1" applyAlignment="1">
      <alignment shrinkToFit="1"/>
    </xf>
    <xf numFmtId="0" fontId="15" fillId="0" borderId="45" xfId="0" applyFont="1" applyBorder="1" applyAlignment="1" applyProtection="1">
      <alignment shrinkToFit="1"/>
      <protection locked="0"/>
    </xf>
    <xf numFmtId="0" fontId="15" fillId="0" borderId="46" xfId="0" applyFont="1" applyBorder="1" applyAlignment="1">
      <alignment shrinkToFit="1"/>
    </xf>
    <xf numFmtId="0" fontId="15" fillId="3" borderId="13" xfId="0" applyFont="1" applyFill="1" applyBorder="1"/>
    <xf numFmtId="4" fontId="15" fillId="0" borderId="0" xfId="0" applyNumberFormat="1" applyFont="1"/>
    <xf numFmtId="0" fontId="15" fillId="3" borderId="52" xfId="0" applyFont="1" applyFill="1" applyBorder="1"/>
    <xf numFmtId="0" fontId="15" fillId="3" borderId="50" xfId="0" applyFont="1" applyFill="1" applyBorder="1"/>
    <xf numFmtId="165" fontId="15" fillId="0" borderId="0" xfId="0" applyNumberFormat="1" applyFont="1"/>
    <xf numFmtId="0" fontId="15" fillId="0" borderId="0" xfId="0" applyFont="1" applyAlignment="1">
      <alignment shrinkToFit="1"/>
    </xf>
    <xf numFmtId="1" fontId="15" fillId="0" borderId="0" xfId="0" applyNumberFormat="1" applyFont="1" applyAlignment="1">
      <alignment shrinkToFit="1"/>
    </xf>
    <xf numFmtId="0" fontId="15" fillId="4" borderId="0" xfId="0" applyFont="1" applyFill="1" applyBorder="1" applyAlignment="1">
      <alignment horizontal="center" shrinkToFit="1"/>
    </xf>
    <xf numFmtId="0" fontId="14" fillId="0" borderId="18" xfId="0" applyFont="1" applyBorder="1" applyAlignment="1" applyProtection="1">
      <alignment shrinkToFit="1"/>
      <protection locked="0"/>
    </xf>
    <xf numFmtId="0" fontId="8" fillId="0" borderId="26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32" xfId="0" applyFont="1" applyFill="1" applyBorder="1" applyProtection="1">
      <protection locked="0"/>
    </xf>
    <xf numFmtId="0" fontId="8" fillId="0" borderId="54" xfId="0" applyFont="1" applyFill="1" applyBorder="1" applyProtection="1">
      <protection locked="0"/>
    </xf>
    <xf numFmtId="0" fontId="8" fillId="0" borderId="32" xfId="0" applyFont="1" applyFill="1" applyBorder="1"/>
    <xf numFmtId="0" fontId="7" fillId="3" borderId="52" xfId="0" applyFont="1" applyFill="1" applyBorder="1" applyProtection="1">
      <protection locked="0"/>
    </xf>
    <xf numFmtId="0" fontId="7" fillId="3" borderId="13" xfId="0" applyFont="1" applyFill="1" applyBorder="1" applyProtection="1">
      <protection locked="0"/>
    </xf>
    <xf numFmtId="0" fontId="7" fillId="3" borderId="50" xfId="0" applyFont="1" applyFill="1" applyBorder="1" applyProtection="1">
      <protection locked="0"/>
    </xf>
    <xf numFmtId="0" fontId="22" fillId="0" borderId="8" xfId="0" applyFont="1" applyBorder="1" applyAlignment="1" applyProtection="1">
      <alignment shrinkToFit="1"/>
      <protection locked="0"/>
    </xf>
    <xf numFmtId="0" fontId="6" fillId="3" borderId="0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 applyAlignment="1"/>
    <xf numFmtId="1" fontId="7" fillId="3" borderId="2" xfId="0" applyNumberFormat="1" applyFont="1" applyFill="1" applyBorder="1" applyAlignment="1"/>
    <xf numFmtId="165" fontId="9" fillId="3" borderId="2" xfId="0" applyNumberFormat="1" applyFont="1" applyFill="1" applyBorder="1" applyAlignment="1">
      <alignment shrinkToFit="1"/>
    </xf>
    <xf numFmtId="0" fontId="7" fillId="3" borderId="0" xfId="0" applyFont="1" applyFill="1"/>
    <xf numFmtId="165" fontId="9" fillId="3" borderId="0" xfId="0" applyNumberFormat="1" applyFont="1" applyFill="1" applyBorder="1" applyAlignment="1">
      <alignment shrinkToFit="1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164" fontId="7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shrinkToFit="1"/>
      <protection locked="0"/>
    </xf>
    <xf numFmtId="0" fontId="8" fillId="3" borderId="0" xfId="0" applyFont="1" applyFill="1" applyBorder="1" applyAlignment="1">
      <alignment vertical="center" shrinkToFit="1"/>
    </xf>
    <xf numFmtId="165" fontId="7" fillId="3" borderId="0" xfId="0" applyNumberFormat="1" applyFont="1" applyFill="1" applyBorder="1" applyAlignment="1">
      <alignment shrinkToFit="1"/>
    </xf>
    <xf numFmtId="0" fontId="12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shrinkToFit="1"/>
    </xf>
    <xf numFmtId="165" fontId="5" fillId="4" borderId="0" xfId="0" applyNumberFormat="1" applyFont="1" applyFill="1" applyBorder="1" applyAlignment="1">
      <alignment vertical="center" shrinkToFit="1"/>
    </xf>
    <xf numFmtId="165" fontId="5" fillId="3" borderId="0" xfId="0" applyNumberFormat="1" applyFont="1" applyFill="1" applyBorder="1" applyAlignment="1">
      <alignment vertical="center" shrinkToFit="1"/>
    </xf>
    <xf numFmtId="0" fontId="7" fillId="0" borderId="0" xfId="0" applyFont="1" applyBorder="1"/>
    <xf numFmtId="166" fontId="7" fillId="0" borderId="0" xfId="0" applyNumberFormat="1" applyFont="1" applyBorder="1" applyProtection="1">
      <protection locked="0"/>
    </xf>
    <xf numFmtId="0" fontId="23" fillId="0" borderId="52" xfId="0" applyFont="1" applyBorder="1" applyAlignment="1" applyProtection="1">
      <alignment shrinkToFit="1"/>
      <protection locked="0"/>
    </xf>
    <xf numFmtId="0" fontId="7" fillId="0" borderId="13" xfId="0" applyFont="1" applyBorder="1"/>
    <xf numFmtId="0" fontId="7" fillId="0" borderId="50" xfId="0" applyFont="1" applyBorder="1"/>
    <xf numFmtId="0" fontId="8" fillId="0" borderId="13" xfId="0" applyFont="1" applyFill="1" applyBorder="1"/>
    <xf numFmtId="0" fontId="11" fillId="0" borderId="13" xfId="0" applyFont="1" applyBorder="1" applyAlignment="1" applyProtection="1">
      <alignment shrinkToFit="1"/>
      <protection locked="0"/>
    </xf>
    <xf numFmtId="0" fontId="7" fillId="0" borderId="33" xfId="0" applyFont="1" applyBorder="1" applyAlignment="1" applyProtection="1">
      <alignment shrinkToFit="1"/>
      <protection locked="0"/>
    </xf>
    <xf numFmtId="0" fontId="7" fillId="0" borderId="34" xfId="0" applyFont="1" applyBorder="1" applyAlignment="1" applyProtection="1">
      <alignment shrinkToFit="1"/>
      <protection locked="0"/>
    </xf>
    <xf numFmtId="0" fontId="8" fillId="0" borderId="50" xfId="0" applyFont="1" applyFill="1" applyBorder="1"/>
    <xf numFmtId="0" fontId="7" fillId="0" borderId="50" xfId="0" applyFont="1" applyBorder="1" applyAlignment="1" applyProtection="1">
      <alignment shrinkToFit="1"/>
      <protection locked="0"/>
    </xf>
    <xf numFmtId="0" fontId="7" fillId="0" borderId="55" xfId="0" applyFont="1" applyBorder="1" applyAlignment="1" applyProtection="1">
      <alignment shrinkToFit="1"/>
      <protection locked="0"/>
    </xf>
    <xf numFmtId="0" fontId="7" fillId="0" borderId="47" xfId="0" applyFont="1" applyBorder="1" applyAlignment="1" applyProtection="1">
      <alignment shrinkToFit="1"/>
      <protection locked="0"/>
    </xf>
    <xf numFmtId="0" fontId="8" fillId="0" borderId="54" xfId="0" applyFont="1" applyFill="1" applyBorder="1"/>
    <xf numFmtId="0" fontId="8" fillId="0" borderId="29" xfId="0" applyFont="1" applyFill="1" applyBorder="1"/>
    <xf numFmtId="0" fontId="7" fillId="0" borderId="44" xfId="0" applyFont="1" applyBorder="1"/>
    <xf numFmtId="0" fontId="15" fillId="3" borderId="1" xfId="0" applyFont="1" applyFill="1" applyBorder="1" applyProtection="1">
      <protection locked="0"/>
    </xf>
    <xf numFmtId="0" fontId="15" fillId="3" borderId="3" xfId="0" applyFont="1" applyFill="1" applyBorder="1" applyProtection="1">
      <protection locked="0"/>
    </xf>
    <xf numFmtId="0" fontId="15" fillId="3" borderId="4" xfId="0" applyFont="1" applyFill="1" applyBorder="1" applyProtection="1">
      <protection locked="0"/>
    </xf>
    <xf numFmtId="2" fontId="15" fillId="0" borderId="24" xfId="0" applyNumberFormat="1" applyFont="1" applyBorder="1" applyAlignment="1">
      <alignment shrinkToFit="1"/>
    </xf>
    <xf numFmtId="2" fontId="15" fillId="0" borderId="27" xfId="0" applyNumberFormat="1" applyFont="1" applyBorder="1" applyAlignment="1">
      <alignment shrinkToFit="1"/>
    </xf>
    <xf numFmtId="2" fontId="15" fillId="0" borderId="30" xfId="0" applyNumberFormat="1" applyFont="1" applyBorder="1" applyAlignment="1">
      <alignment shrinkToFit="1"/>
    </xf>
    <xf numFmtId="2" fontId="15" fillId="0" borderId="37" xfId="0" applyNumberFormat="1" applyFont="1" applyBorder="1" applyAlignment="1">
      <alignment shrinkToFit="1"/>
    </xf>
    <xf numFmtId="2" fontId="15" fillId="0" borderId="41" xfId="0" applyNumberFormat="1" applyFont="1" applyBorder="1" applyAlignment="1">
      <alignment shrinkToFit="1"/>
    </xf>
    <xf numFmtId="1" fontId="15" fillId="0" borderId="24" xfId="0" applyNumberFormat="1" applyFont="1" applyBorder="1" applyAlignment="1">
      <alignment shrinkToFit="1"/>
    </xf>
    <xf numFmtId="1" fontId="15" fillId="0" borderId="27" xfId="0" applyNumberFormat="1" applyFont="1" applyBorder="1" applyAlignment="1">
      <alignment shrinkToFit="1"/>
    </xf>
    <xf numFmtId="1" fontId="15" fillId="0" borderId="30" xfId="0" applyNumberFormat="1" applyFont="1" applyBorder="1" applyAlignment="1">
      <alignment shrinkToFit="1"/>
    </xf>
    <xf numFmtId="1" fontId="15" fillId="0" borderId="37" xfId="0" applyNumberFormat="1" applyFont="1" applyBorder="1" applyAlignment="1">
      <alignment shrinkToFit="1"/>
    </xf>
    <xf numFmtId="1" fontId="15" fillId="3" borderId="5" xfId="0" applyNumberFormat="1" applyFont="1" applyFill="1" applyBorder="1" applyAlignment="1"/>
    <xf numFmtId="0" fontId="8" fillId="7" borderId="13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 shrinkToFit="1"/>
    </xf>
    <xf numFmtId="0" fontId="8" fillId="7" borderId="13" xfId="0" applyFont="1" applyFill="1" applyBorder="1" applyAlignment="1" applyProtection="1">
      <alignment vertical="center"/>
      <protection locked="0"/>
    </xf>
    <xf numFmtId="0" fontId="8" fillId="7" borderId="13" xfId="0" applyFont="1" applyFill="1" applyBorder="1" applyAlignment="1" applyProtection="1">
      <alignment vertical="center" shrinkToFit="1"/>
      <protection locked="0"/>
    </xf>
    <xf numFmtId="1" fontId="8" fillId="7" borderId="13" xfId="0" applyNumberFormat="1" applyFont="1" applyFill="1" applyBorder="1" applyAlignment="1">
      <alignment vertical="center" shrinkToFit="1"/>
    </xf>
    <xf numFmtId="0" fontId="8" fillId="7" borderId="13" xfId="0" applyFont="1" applyFill="1" applyBorder="1" applyAlignment="1" applyProtection="1">
      <alignment vertical="center" shrinkToFit="1"/>
    </xf>
    <xf numFmtId="2" fontId="7" fillId="0" borderId="24" xfId="0" applyNumberFormat="1" applyFont="1" applyBorder="1" applyAlignment="1">
      <alignment shrinkToFit="1"/>
    </xf>
    <xf numFmtId="2" fontId="7" fillId="0" borderId="27" xfId="0" applyNumberFormat="1" applyFont="1" applyBorder="1" applyAlignment="1">
      <alignment shrinkToFit="1"/>
    </xf>
    <xf numFmtId="2" fontId="7" fillId="0" borderId="30" xfId="0" applyNumberFormat="1" applyFont="1" applyBorder="1" applyAlignment="1">
      <alignment shrinkToFit="1"/>
    </xf>
    <xf numFmtId="2" fontId="7" fillId="0" borderId="1" xfId="0" applyNumberFormat="1" applyFont="1" applyBorder="1" applyAlignment="1">
      <alignment shrinkToFit="1"/>
    </xf>
    <xf numFmtId="2" fontId="7" fillId="0" borderId="3" xfId="0" applyNumberFormat="1" applyFont="1" applyBorder="1" applyAlignment="1">
      <alignment shrinkToFit="1"/>
    </xf>
    <xf numFmtId="2" fontId="7" fillId="0" borderId="4" xfId="0" applyNumberFormat="1" applyFont="1" applyBorder="1" applyAlignment="1">
      <alignment shrinkToFit="1"/>
    </xf>
    <xf numFmtId="165" fontId="7" fillId="0" borderId="25" xfId="0" applyNumberFormat="1" applyFont="1" applyBorder="1" applyAlignment="1" applyProtection="1">
      <alignment shrinkToFit="1"/>
    </xf>
    <xf numFmtId="165" fontId="7" fillId="0" borderId="28" xfId="0" applyNumberFormat="1" applyFont="1" applyBorder="1" applyAlignment="1" applyProtection="1">
      <alignment shrinkToFit="1"/>
    </xf>
    <xf numFmtId="165" fontId="7" fillId="0" borderId="31" xfId="0" applyNumberFormat="1" applyFont="1" applyBorder="1" applyAlignment="1" applyProtection="1">
      <alignment shrinkToFit="1"/>
    </xf>
    <xf numFmtId="165" fontId="7" fillId="0" borderId="2" xfId="0" applyNumberFormat="1" applyFont="1" applyBorder="1" applyAlignment="1" applyProtection="1">
      <alignment shrinkToFit="1"/>
    </xf>
    <xf numFmtId="165" fontId="7" fillId="0" borderId="0" xfId="0" applyNumberFormat="1" applyFont="1" applyBorder="1" applyAlignment="1" applyProtection="1">
      <alignment shrinkToFit="1"/>
    </xf>
    <xf numFmtId="165" fontId="7" fillId="0" borderId="5" xfId="0" applyNumberFormat="1" applyFont="1" applyBorder="1" applyAlignment="1" applyProtection="1">
      <alignment shrinkToFit="1"/>
    </xf>
    <xf numFmtId="165" fontId="7" fillId="6" borderId="17" xfId="0" applyNumberFormat="1" applyFont="1" applyFill="1" applyBorder="1" applyAlignment="1">
      <alignment shrinkToFit="1"/>
    </xf>
    <xf numFmtId="165" fontId="7" fillId="6" borderId="18" xfId="0" applyNumberFormat="1" applyFont="1" applyFill="1" applyBorder="1" applyAlignment="1">
      <alignment shrinkToFit="1"/>
    </xf>
    <xf numFmtId="0" fontId="6" fillId="3" borderId="1" xfId="0" applyFont="1" applyFill="1" applyBorder="1" applyAlignment="1"/>
    <xf numFmtId="165" fontId="7" fillId="6" borderId="15" xfId="0" applyNumberFormat="1" applyFont="1" applyFill="1" applyBorder="1" applyAlignment="1">
      <alignment shrinkToFit="1"/>
    </xf>
    <xf numFmtId="165" fontId="7" fillId="6" borderId="16" xfId="0" applyNumberFormat="1" applyFont="1" applyFill="1" applyBorder="1" applyAlignment="1">
      <alignment shrinkToFit="1"/>
    </xf>
    <xf numFmtId="165" fontId="7" fillId="6" borderId="19" xfId="0" applyNumberFormat="1" applyFont="1" applyFill="1" applyBorder="1" applyAlignment="1">
      <alignment shrinkToFit="1"/>
    </xf>
    <xf numFmtId="165" fontId="7" fillId="6" borderId="20" xfId="0" applyNumberFormat="1" applyFont="1" applyFill="1" applyBorder="1" applyAlignment="1">
      <alignment shrinkToFit="1"/>
    </xf>
    <xf numFmtId="1" fontId="7" fillId="6" borderId="15" xfId="0" applyNumberFormat="1" applyFont="1" applyFill="1" applyBorder="1" applyAlignment="1">
      <alignment shrinkToFit="1"/>
    </xf>
    <xf numFmtId="1" fontId="7" fillId="6" borderId="17" xfId="0" applyNumberFormat="1" applyFont="1" applyFill="1" applyBorder="1" applyAlignment="1">
      <alignment shrinkToFit="1"/>
    </xf>
    <xf numFmtId="1" fontId="7" fillId="6" borderId="19" xfId="0" applyNumberFormat="1" applyFont="1" applyFill="1" applyBorder="1" applyAlignment="1">
      <alignment shrinkToFit="1"/>
    </xf>
    <xf numFmtId="1" fontId="15" fillId="6" borderId="6" xfId="0" applyNumberFormat="1" applyFont="1" applyFill="1" applyBorder="1" applyAlignment="1">
      <alignment shrinkToFit="1"/>
    </xf>
    <xf numFmtId="1" fontId="15" fillId="6" borderId="7" xfId="0" applyNumberFormat="1" applyFont="1" applyFill="1" applyBorder="1" applyAlignment="1">
      <alignment shrinkToFit="1"/>
    </xf>
    <xf numFmtId="1" fontId="15" fillId="6" borderId="8" xfId="0" applyNumberFormat="1" applyFont="1" applyFill="1" applyBorder="1" applyAlignment="1">
      <alignment shrinkToFit="1"/>
    </xf>
    <xf numFmtId="1" fontId="15" fillId="6" borderId="9" xfId="0" applyNumberFormat="1" applyFont="1" applyFill="1" applyBorder="1" applyAlignment="1">
      <alignment shrinkToFit="1"/>
    </xf>
    <xf numFmtId="2" fontId="0" fillId="0" borderId="24" xfId="0" applyNumberFormat="1" applyBorder="1" applyAlignment="1" applyProtection="1">
      <alignment shrinkToFit="1"/>
      <protection locked="0"/>
    </xf>
    <xf numFmtId="2" fontId="0" fillId="0" borderId="27" xfId="0" applyNumberFormat="1" applyBorder="1" applyAlignment="1" applyProtection="1">
      <alignment shrinkToFit="1"/>
      <protection locked="0"/>
    </xf>
    <xf numFmtId="2" fontId="0" fillId="0" borderId="30" xfId="0" applyNumberFormat="1" applyBorder="1" applyAlignment="1" applyProtection="1">
      <alignment shrinkToFit="1"/>
      <protection locked="0"/>
    </xf>
    <xf numFmtId="1" fontId="0" fillId="0" borderId="24" xfId="0" applyNumberFormat="1" applyBorder="1" applyAlignment="1" applyProtection="1">
      <alignment shrinkToFit="1"/>
      <protection locked="0"/>
    </xf>
    <xf numFmtId="1" fontId="0" fillId="0" borderId="27" xfId="0" applyNumberFormat="1" applyBorder="1" applyAlignment="1" applyProtection="1">
      <alignment shrinkToFit="1"/>
      <protection locked="0"/>
    </xf>
    <xf numFmtId="1" fontId="0" fillId="0" borderId="30" xfId="0" applyNumberFormat="1" applyBorder="1" applyAlignment="1" applyProtection="1">
      <alignment shrinkToFit="1"/>
      <protection locked="0"/>
    </xf>
    <xf numFmtId="1" fontId="0" fillId="0" borderId="5" xfId="0" applyNumberFormat="1" applyBorder="1" applyAlignment="1"/>
    <xf numFmtId="1" fontId="0" fillId="6" borderId="24" xfId="0" applyNumberFormat="1" applyFill="1" applyBorder="1" applyAlignment="1">
      <alignment shrinkToFit="1"/>
    </xf>
    <xf numFmtId="1" fontId="0" fillId="6" borderId="27" xfId="0" applyNumberFormat="1" applyFill="1" applyBorder="1" applyAlignment="1">
      <alignment shrinkToFit="1"/>
    </xf>
    <xf numFmtId="1" fontId="0" fillId="6" borderId="30" xfId="0" applyNumberFormat="1" applyFill="1" applyBorder="1" applyAlignment="1">
      <alignment shrinkToFit="1"/>
    </xf>
    <xf numFmtId="165" fontId="15" fillId="3" borderId="6" xfId="0" applyNumberFormat="1" applyFont="1" applyFill="1" applyBorder="1" applyAlignment="1" applyProtection="1">
      <alignment shrinkToFit="1"/>
      <protection locked="0"/>
    </xf>
    <xf numFmtId="165" fontId="15" fillId="3" borderId="7" xfId="0" applyNumberFormat="1" applyFont="1" applyFill="1" applyBorder="1" applyAlignment="1" applyProtection="1">
      <alignment shrinkToFit="1"/>
      <protection locked="0"/>
    </xf>
    <xf numFmtId="165" fontId="15" fillId="3" borderId="8" xfId="0" applyNumberFormat="1" applyFont="1" applyFill="1" applyBorder="1" applyAlignment="1" applyProtection="1">
      <alignment shrinkToFit="1"/>
      <protection locked="0"/>
    </xf>
    <xf numFmtId="165" fontId="15" fillId="3" borderId="9" xfId="0" applyNumberFormat="1" applyFont="1" applyFill="1" applyBorder="1" applyAlignment="1" applyProtection="1">
      <alignment shrinkToFit="1"/>
      <protection locked="0"/>
    </xf>
    <xf numFmtId="0" fontId="3" fillId="7" borderId="13" xfId="0" applyFont="1" applyFill="1" applyBorder="1" applyProtection="1">
      <protection locked="0"/>
    </xf>
    <xf numFmtId="0" fontId="3" fillId="7" borderId="13" xfId="0" applyFont="1" applyFill="1" applyBorder="1" applyAlignment="1" applyProtection="1">
      <alignment shrinkToFit="1"/>
      <protection locked="0"/>
    </xf>
    <xf numFmtId="0" fontId="3" fillId="7" borderId="13" xfId="0" applyFont="1" applyFill="1" applyBorder="1" applyAlignment="1" applyProtection="1">
      <alignment horizontal="center"/>
      <protection locked="0"/>
    </xf>
    <xf numFmtId="0" fontId="3" fillId="7" borderId="13" xfId="0" applyFont="1" applyFill="1" applyBorder="1" applyAlignment="1" applyProtection="1">
      <protection locked="0"/>
    </xf>
    <xf numFmtId="1" fontId="3" fillId="7" borderId="13" xfId="0" applyNumberFormat="1" applyFont="1" applyFill="1" applyBorder="1" applyAlignment="1">
      <alignment shrinkToFit="1"/>
    </xf>
    <xf numFmtId="0" fontId="16" fillId="7" borderId="13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 shrinkToFit="1"/>
    </xf>
    <xf numFmtId="0" fontId="16" fillId="7" borderId="13" xfId="0" applyFont="1" applyFill="1" applyBorder="1" applyAlignment="1" applyProtection="1">
      <alignment horizontal="center" vertical="center"/>
      <protection locked="0"/>
    </xf>
    <xf numFmtId="0" fontId="16" fillId="7" borderId="48" xfId="0" applyFont="1" applyFill="1" applyBorder="1" applyAlignment="1">
      <alignment horizontal="center" vertical="center" shrinkToFit="1"/>
    </xf>
    <xf numFmtId="1" fontId="16" fillId="7" borderId="13" xfId="0" applyNumberFormat="1" applyFont="1" applyFill="1" applyBorder="1" applyAlignment="1">
      <alignment horizontal="center" vertical="center" shrinkToFit="1"/>
    </xf>
    <xf numFmtId="0" fontId="16" fillId="7" borderId="13" xfId="0" applyFont="1" applyFill="1" applyBorder="1" applyAlignment="1" applyProtection="1">
      <alignment horizontal="center" vertical="center" shrinkToFit="1"/>
      <protection locked="0"/>
    </xf>
    <xf numFmtId="0" fontId="8" fillId="7" borderId="13" xfId="0" applyFont="1" applyFill="1" applyBorder="1" applyProtection="1">
      <protection locked="0"/>
    </xf>
    <xf numFmtId="0" fontId="8" fillId="7" borderId="13" xfId="0" applyFont="1" applyFill="1" applyBorder="1" applyAlignment="1" applyProtection="1">
      <alignment shrinkToFit="1"/>
      <protection locked="0"/>
    </xf>
    <xf numFmtId="0" fontId="8" fillId="7" borderId="13" xfId="0" applyFont="1" applyFill="1" applyBorder="1" applyAlignment="1" applyProtection="1">
      <protection locked="0"/>
    </xf>
    <xf numFmtId="0" fontId="8" fillId="7" borderId="13" xfId="0" applyFont="1" applyFill="1" applyBorder="1" applyAlignment="1">
      <alignment shrinkToFit="1"/>
    </xf>
    <xf numFmtId="1" fontId="8" fillId="7" borderId="13" xfId="0" applyNumberFormat="1" applyFont="1" applyFill="1" applyBorder="1" applyAlignment="1">
      <alignment shrinkToFit="1"/>
    </xf>
    <xf numFmtId="1" fontId="7" fillId="0" borderId="24" xfId="0" applyNumberFormat="1" applyFont="1" applyBorder="1" applyAlignment="1">
      <alignment shrinkToFit="1"/>
    </xf>
    <xf numFmtId="1" fontId="7" fillId="0" borderId="27" xfId="0" applyNumberFormat="1" applyFont="1" applyBorder="1" applyAlignment="1">
      <alignment shrinkToFit="1"/>
    </xf>
    <xf numFmtId="1" fontId="7" fillId="0" borderId="30" xfId="0" applyNumberFormat="1" applyFont="1" applyBorder="1" applyAlignment="1">
      <alignment shrinkToFit="1"/>
    </xf>
    <xf numFmtId="1" fontId="7" fillId="0" borderId="5" xfId="0" applyNumberFormat="1" applyFont="1" applyBorder="1" applyAlignment="1"/>
    <xf numFmtId="0" fontId="8" fillId="7" borderId="1" xfId="0" applyFont="1" applyFill="1" applyBorder="1" applyAlignment="1" applyProtection="1">
      <alignment shrinkToFit="1"/>
      <protection locked="0"/>
    </xf>
    <xf numFmtId="166" fontId="7" fillId="0" borderId="6" xfId="0" applyNumberFormat="1" applyFont="1" applyBorder="1" applyProtection="1">
      <protection locked="0"/>
    </xf>
    <xf numFmtId="1" fontId="7" fillId="6" borderId="6" xfId="0" applyNumberFormat="1" applyFont="1" applyFill="1" applyBorder="1" applyAlignment="1">
      <alignment shrinkToFit="1"/>
    </xf>
    <xf numFmtId="1" fontId="7" fillId="6" borderId="7" xfId="0" applyNumberFormat="1" applyFont="1" applyFill="1" applyBorder="1" applyAlignment="1">
      <alignment shrinkToFit="1"/>
    </xf>
    <xf numFmtId="1" fontId="7" fillId="6" borderId="8" xfId="0" applyNumberFormat="1" applyFont="1" applyFill="1" applyBorder="1" applyAlignment="1">
      <alignment shrinkToFit="1"/>
    </xf>
    <xf numFmtId="1" fontId="7" fillId="6" borderId="9" xfId="0" applyNumberFormat="1" applyFont="1" applyFill="1" applyBorder="1" applyAlignment="1">
      <alignment shrinkToFit="1"/>
    </xf>
    <xf numFmtId="0" fontId="8" fillId="4" borderId="0" xfId="0" applyFont="1" applyFill="1" applyBorder="1"/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0" fontId="21" fillId="4" borderId="3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6" fillId="4" borderId="35" xfId="0" applyFont="1" applyFill="1" applyBorder="1" applyAlignment="1">
      <alignment horizontal="center" vertical="center" shrinkToFit="1"/>
    </xf>
    <xf numFmtId="0" fontId="16" fillId="4" borderId="36" xfId="0" applyFont="1" applyFill="1" applyBorder="1" applyAlignment="1">
      <alignment horizontal="center" vertical="center" shrinkToFit="1"/>
    </xf>
    <xf numFmtId="17" fontId="15" fillId="0" borderId="3" xfId="0" applyNumberFormat="1" applyFont="1" applyBorder="1" applyAlignment="1" applyProtection="1">
      <alignment horizontal="center" vertical="center" shrinkToFit="1"/>
      <protection locked="0"/>
    </xf>
    <xf numFmtId="0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6" borderId="15" xfId="0" applyNumberFormat="1" applyFont="1" applyFill="1" applyBorder="1" applyAlignment="1">
      <alignment shrinkToFit="1"/>
    </xf>
    <xf numFmtId="165" fontId="15" fillId="6" borderId="16" xfId="0" applyNumberFormat="1" applyFont="1" applyFill="1" applyBorder="1" applyAlignment="1">
      <alignment shrinkToFit="1"/>
    </xf>
    <xf numFmtId="0" fontId="16" fillId="0" borderId="30" xfId="0" applyFont="1" applyBorder="1" applyAlignment="1"/>
    <xf numFmtId="0" fontId="16" fillId="0" borderId="32" xfId="0" applyFont="1" applyBorder="1" applyAlignment="1"/>
    <xf numFmtId="0" fontId="15" fillId="0" borderId="24" xfId="0" applyFont="1" applyBorder="1" applyAlignment="1" applyProtection="1">
      <protection locked="0"/>
    </xf>
    <xf numFmtId="0" fontId="15" fillId="0" borderId="25" xfId="0" applyFont="1" applyBorder="1" applyAlignment="1" applyProtection="1">
      <protection locked="0"/>
    </xf>
    <xf numFmtId="0" fontId="15" fillId="0" borderId="26" xfId="0" applyFont="1" applyBorder="1" applyAlignment="1" applyProtection="1">
      <protection locked="0"/>
    </xf>
    <xf numFmtId="0" fontId="15" fillId="0" borderId="27" xfId="0" applyFont="1" applyBorder="1" applyAlignment="1" applyProtection="1">
      <protection locked="0"/>
    </xf>
    <xf numFmtId="0" fontId="15" fillId="0" borderId="28" xfId="0" applyFont="1" applyBorder="1" applyAlignment="1" applyProtection="1">
      <protection locked="0"/>
    </xf>
    <xf numFmtId="0" fontId="15" fillId="0" borderId="29" xfId="0" applyFont="1" applyBorder="1" applyAlignment="1" applyProtection="1">
      <protection locked="0"/>
    </xf>
    <xf numFmtId="0" fontId="15" fillId="0" borderId="30" xfId="0" applyFont="1" applyBorder="1" applyAlignment="1" applyProtection="1">
      <protection locked="0"/>
    </xf>
    <xf numFmtId="0" fontId="15" fillId="0" borderId="31" xfId="0" applyFont="1" applyBorder="1" applyAlignment="1" applyProtection="1">
      <protection locked="0"/>
    </xf>
    <xf numFmtId="0" fontId="15" fillId="0" borderId="32" xfId="0" applyFont="1" applyBorder="1" applyAlignment="1" applyProtection="1">
      <protection locked="0"/>
    </xf>
    <xf numFmtId="0" fontId="16" fillId="0" borderId="24" xfId="0" applyFont="1" applyBorder="1" applyAlignment="1"/>
    <xf numFmtId="0" fontId="16" fillId="0" borderId="25" xfId="0" applyFont="1" applyBorder="1" applyAlignment="1"/>
    <xf numFmtId="0" fontId="16" fillId="0" borderId="26" xfId="0" applyFont="1" applyBorder="1" applyAlignment="1"/>
    <xf numFmtId="0" fontId="16" fillId="0" borderId="27" xfId="0" applyFont="1" applyBorder="1" applyAlignment="1"/>
    <xf numFmtId="0" fontId="16" fillId="0" borderId="28" xfId="0" applyFont="1" applyBorder="1" applyAlignment="1"/>
    <xf numFmtId="0" fontId="16" fillId="0" borderId="29" xfId="0" applyFont="1" applyBorder="1" applyAlignment="1"/>
    <xf numFmtId="0" fontId="16" fillId="7" borderId="33" xfId="0" applyFont="1" applyFill="1" applyBorder="1" applyAlignment="1" applyProtection="1">
      <alignment horizontal="center" vertical="center" shrinkToFit="1"/>
      <protection locked="0"/>
    </xf>
    <xf numFmtId="0" fontId="16" fillId="7" borderId="34" xfId="0" applyFont="1" applyFill="1" applyBorder="1" applyAlignment="1" applyProtection="1">
      <alignment horizontal="center" vertical="center" shrinkToFit="1"/>
      <protection locked="0"/>
    </xf>
    <xf numFmtId="165" fontId="15" fillId="6" borderId="17" xfId="0" applyNumberFormat="1" applyFont="1" applyFill="1" applyBorder="1" applyAlignment="1">
      <alignment shrinkToFit="1"/>
    </xf>
    <xf numFmtId="165" fontId="15" fillId="6" borderId="18" xfId="0" applyNumberFormat="1" applyFont="1" applyFill="1" applyBorder="1" applyAlignment="1">
      <alignment shrinkToFit="1"/>
    </xf>
    <xf numFmtId="165" fontId="15" fillId="6" borderId="19" xfId="0" applyNumberFormat="1" applyFont="1" applyFill="1" applyBorder="1" applyAlignment="1">
      <alignment shrinkToFit="1"/>
    </xf>
    <xf numFmtId="165" fontId="15" fillId="6" borderId="20" xfId="0" applyNumberFormat="1" applyFont="1" applyFill="1" applyBorder="1" applyAlignment="1">
      <alignment shrinkToFit="1"/>
    </xf>
    <xf numFmtId="0" fontId="16" fillId="0" borderId="4" xfId="0" applyFont="1" applyBorder="1" applyAlignment="1"/>
    <xf numFmtId="0" fontId="16" fillId="0" borderId="36" xfId="0" applyFont="1" applyBorder="1" applyAlignment="1"/>
    <xf numFmtId="0" fontId="15" fillId="3" borderId="35" xfId="0" applyFont="1" applyFill="1" applyBorder="1" applyAlignment="1"/>
    <xf numFmtId="0" fontId="15" fillId="3" borderId="14" xfId="0" applyFont="1" applyFill="1" applyBorder="1" applyAlignment="1"/>
    <xf numFmtId="0" fontId="15" fillId="3" borderId="36" xfId="0" applyFont="1" applyFill="1" applyBorder="1" applyAlignment="1"/>
    <xf numFmtId="165" fontId="6" fillId="4" borderId="4" xfId="0" applyNumberFormat="1" applyFont="1" applyFill="1" applyBorder="1" applyAlignment="1">
      <alignment horizontal="center" shrinkToFit="1"/>
    </xf>
    <xf numFmtId="165" fontId="6" fillId="4" borderId="5" xfId="0" applyNumberFormat="1" applyFont="1" applyFill="1" applyBorder="1" applyAlignment="1">
      <alignment horizontal="center" shrinkToFit="1"/>
    </xf>
    <xf numFmtId="165" fontId="6" fillId="4" borderId="12" xfId="0" applyNumberFormat="1" applyFont="1" applyFill="1" applyBorder="1" applyAlignment="1">
      <alignment horizontal="center" shrinkToFit="1"/>
    </xf>
    <xf numFmtId="165" fontId="15" fillId="6" borderId="21" xfId="0" applyNumberFormat="1" applyFont="1" applyFill="1" applyBorder="1" applyAlignment="1">
      <alignment shrinkToFit="1"/>
    </xf>
    <xf numFmtId="165" fontId="15" fillId="6" borderId="22" xfId="0" applyNumberFormat="1" applyFont="1" applyFill="1" applyBorder="1" applyAlignment="1">
      <alignment shrinkToFit="1"/>
    </xf>
    <xf numFmtId="0" fontId="15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5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horizontal="center"/>
    </xf>
    <xf numFmtId="0" fontId="16" fillId="0" borderId="31" xfId="0" applyFont="1" applyBorder="1" applyAlignment="1"/>
    <xf numFmtId="0" fontId="15" fillId="0" borderId="37" xfId="0" applyFont="1" applyBorder="1" applyAlignment="1" applyProtection="1">
      <protection locked="0"/>
    </xf>
    <xf numFmtId="0" fontId="15" fillId="0" borderId="38" xfId="0" applyFont="1" applyBorder="1" applyAlignment="1" applyProtection="1">
      <protection locked="0"/>
    </xf>
    <xf numFmtId="0" fontId="15" fillId="0" borderId="39" xfId="0" applyFont="1" applyBorder="1" applyAlignment="1" applyProtection="1">
      <protection locked="0"/>
    </xf>
    <xf numFmtId="0" fontId="15" fillId="0" borderId="40" xfId="0" applyFont="1" applyBorder="1" applyAlignment="1" applyProtection="1">
      <protection locked="0"/>
    </xf>
    <xf numFmtId="0" fontId="15" fillId="0" borderId="41" xfId="0" applyFont="1" applyBorder="1" applyAlignment="1" applyProtection="1">
      <protection locked="0"/>
    </xf>
    <xf numFmtId="0" fontId="15" fillId="0" borderId="42" xfId="0" applyFont="1" applyBorder="1" applyAlignment="1" applyProtection="1">
      <protection locked="0"/>
    </xf>
    <xf numFmtId="0" fontId="15" fillId="0" borderId="43" xfId="0" applyFont="1" applyBorder="1" applyAlignment="1" applyProtection="1">
      <protection locked="0"/>
    </xf>
    <xf numFmtId="0" fontId="16" fillId="7" borderId="33" xfId="0" applyFont="1" applyFill="1" applyBorder="1" applyAlignment="1">
      <alignment horizontal="center" vertical="center" shrinkToFit="1"/>
    </xf>
    <xf numFmtId="0" fontId="16" fillId="7" borderId="34" xfId="0" applyFont="1" applyFill="1" applyBorder="1" applyAlignment="1">
      <alignment horizontal="center" vertical="center" shrinkToFit="1"/>
    </xf>
    <xf numFmtId="0" fontId="0" fillId="0" borderId="35" xfId="0" applyBorder="1" applyAlignment="1"/>
    <xf numFmtId="0" fontId="0" fillId="0" borderId="14" xfId="0" applyBorder="1" applyAlignment="1"/>
    <xf numFmtId="0" fontId="0" fillId="0" borderId="36" xfId="0" applyBorder="1" applyAlignment="1"/>
    <xf numFmtId="165" fontId="0" fillId="2" borderId="15" xfId="0" applyNumberFormat="1" applyFill="1" applyBorder="1" applyAlignment="1">
      <alignment shrinkToFit="1"/>
    </xf>
    <xf numFmtId="165" fontId="0" fillId="2" borderId="16" xfId="0" applyNumberFormat="1" applyFill="1" applyBorder="1" applyAlignment="1">
      <alignment shrinkToFit="1"/>
    </xf>
    <xf numFmtId="0" fontId="2" fillId="0" borderId="35" xfId="0" applyFont="1" applyBorder="1" applyAlignment="1"/>
    <xf numFmtId="0" fontId="2" fillId="0" borderId="36" xfId="0" applyFont="1" applyBorder="1" applyAlignment="1"/>
    <xf numFmtId="165" fontId="4" fillId="0" borderId="35" xfId="0" applyNumberFormat="1" applyFont="1" applyBorder="1" applyAlignment="1">
      <alignment shrinkToFit="1"/>
    </xf>
    <xf numFmtId="165" fontId="4" fillId="0" borderId="14" xfId="0" applyNumberFormat="1" applyFont="1" applyBorder="1" applyAlignment="1">
      <alignment shrinkToFit="1"/>
    </xf>
    <xf numFmtId="165" fontId="4" fillId="0" borderId="36" xfId="0" applyNumberFormat="1" applyFont="1" applyBorder="1" applyAlignment="1">
      <alignment shrinkToFit="1"/>
    </xf>
    <xf numFmtId="0" fontId="3" fillId="0" borderId="30" xfId="0" applyFont="1" applyBorder="1" applyAlignment="1" applyProtection="1">
      <protection locked="0"/>
    </xf>
    <xf numFmtId="0" fontId="3" fillId="0" borderId="32" xfId="0" applyFont="1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3" fillId="0" borderId="33" xfId="0" applyFont="1" applyBorder="1" applyAlignment="1" applyProtection="1">
      <alignment shrinkToFit="1"/>
      <protection locked="0"/>
    </xf>
    <xf numFmtId="0" fontId="3" fillId="0" borderId="34" xfId="0" applyFont="1" applyBorder="1" applyAlignment="1" applyProtection="1">
      <alignment shrinkToFit="1"/>
      <protection locked="0"/>
    </xf>
    <xf numFmtId="0" fontId="3" fillId="0" borderId="33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3" fillId="0" borderId="24" xfId="0" applyFont="1" applyBorder="1" applyAlignment="1" applyProtection="1">
      <protection locked="0"/>
    </xf>
    <xf numFmtId="0" fontId="3" fillId="0" borderId="26" xfId="0" applyFont="1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3" fillId="0" borderId="27" xfId="0" applyFont="1" applyBorder="1" applyAlignment="1" applyProtection="1">
      <protection locked="0"/>
    </xf>
    <xf numFmtId="0" fontId="3" fillId="0" borderId="29" xfId="0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164" fontId="0" fillId="0" borderId="3" xfId="0" applyNumberFormat="1" applyBorder="1" applyAlignment="1" applyProtection="1">
      <alignment horizontal="center" vertical="center" shrinkToFit="1"/>
      <protection locked="0"/>
    </xf>
    <xf numFmtId="164" fontId="0" fillId="0" borderId="11" xfId="0" applyNumberForma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8" fillId="4" borderId="0" xfId="0" applyFont="1" applyFill="1" applyAlignment="1">
      <alignment horizontal="center" vertical="center" wrapText="1"/>
    </xf>
    <xf numFmtId="165" fontId="7" fillId="6" borderId="17" xfId="0" applyNumberFormat="1" applyFont="1" applyFill="1" applyBorder="1" applyAlignment="1">
      <alignment shrinkToFit="1"/>
    </xf>
    <xf numFmtId="165" fontId="7" fillId="6" borderId="18" xfId="0" applyNumberFormat="1" applyFont="1" applyFill="1" applyBorder="1" applyAlignment="1">
      <alignment shrinkToFit="1"/>
    </xf>
    <xf numFmtId="165" fontId="7" fillId="6" borderId="19" xfId="0" applyNumberFormat="1" applyFont="1" applyFill="1" applyBorder="1" applyAlignment="1">
      <alignment shrinkToFit="1"/>
    </xf>
    <xf numFmtId="165" fontId="7" fillId="6" borderId="20" xfId="0" applyNumberFormat="1" applyFont="1" applyFill="1" applyBorder="1" applyAlignment="1">
      <alignment shrinkToFit="1"/>
    </xf>
    <xf numFmtId="0" fontId="6" fillId="0" borderId="4" xfId="0" applyFont="1" applyBorder="1" applyAlignment="1"/>
    <xf numFmtId="0" fontId="6" fillId="0" borderId="36" xfId="0" applyFont="1" applyBorder="1" applyAlignment="1"/>
    <xf numFmtId="165" fontId="9" fillId="4" borderId="4" xfId="0" applyNumberFormat="1" applyFont="1" applyFill="1" applyBorder="1" applyAlignment="1">
      <alignment horizontal="center" shrinkToFit="1"/>
    </xf>
    <xf numFmtId="165" fontId="9" fillId="4" borderId="5" xfId="0" applyNumberFormat="1" applyFont="1" applyFill="1" applyBorder="1" applyAlignment="1">
      <alignment horizontal="center" shrinkToFit="1"/>
    </xf>
    <xf numFmtId="165" fontId="9" fillId="4" borderId="12" xfId="0" applyNumberFormat="1" applyFont="1" applyFill="1" applyBorder="1" applyAlignment="1">
      <alignment horizontal="center" shrinkToFit="1"/>
    </xf>
    <xf numFmtId="0" fontId="7" fillId="0" borderId="35" xfId="0" applyFont="1" applyBorder="1" applyAlignment="1"/>
    <xf numFmtId="0" fontId="7" fillId="0" borderId="14" xfId="0" applyFont="1" applyBorder="1" applyAlignment="1"/>
    <xf numFmtId="0" fontId="7" fillId="0" borderId="12" xfId="0" applyFont="1" applyBorder="1" applyAlignment="1"/>
    <xf numFmtId="165" fontId="7" fillId="6" borderId="15" xfId="0" applyNumberFormat="1" applyFont="1" applyFill="1" applyBorder="1" applyAlignment="1">
      <alignment shrinkToFit="1"/>
    </xf>
    <xf numFmtId="165" fontId="7" fillId="6" borderId="16" xfId="0" applyNumberFormat="1" applyFont="1" applyFill="1" applyBorder="1" applyAlignment="1">
      <alignment shrinkToFi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shrinkToFit="1"/>
    </xf>
    <xf numFmtId="0" fontId="7" fillId="3" borderId="10" xfId="0" applyFont="1" applyFill="1" applyBorder="1" applyAlignment="1">
      <alignment horizontal="center" shrinkToFit="1"/>
    </xf>
    <xf numFmtId="0" fontId="7" fillId="3" borderId="0" xfId="0" applyFont="1" applyFill="1" applyBorder="1" applyAlignment="1">
      <alignment horizontal="center" shrinkToFit="1"/>
    </xf>
    <xf numFmtId="0" fontId="7" fillId="3" borderId="11" xfId="0" applyFont="1" applyFill="1" applyBorder="1" applyAlignment="1">
      <alignment horizontal="center" shrinkToFit="1"/>
    </xf>
    <xf numFmtId="0" fontId="7" fillId="3" borderId="5" xfId="0" applyFont="1" applyFill="1" applyBorder="1" applyAlignment="1">
      <alignment horizontal="center" shrinkToFit="1"/>
    </xf>
    <xf numFmtId="0" fontId="7" fillId="3" borderId="12" xfId="0" applyFont="1" applyFill="1" applyBorder="1" applyAlignment="1">
      <alignment horizontal="center" shrinkToFit="1"/>
    </xf>
    <xf numFmtId="0" fontId="7" fillId="0" borderId="30" xfId="0" applyFont="1" applyBorder="1" applyAlignment="1" applyProtection="1">
      <protection locked="0"/>
    </xf>
    <xf numFmtId="0" fontId="7" fillId="0" borderId="31" xfId="0" applyFont="1" applyBorder="1" applyAlignment="1" applyProtection="1">
      <protection locked="0"/>
    </xf>
    <xf numFmtId="0" fontId="7" fillId="0" borderId="32" xfId="0" applyFont="1" applyBorder="1" applyAlignment="1" applyProtection="1">
      <protection locked="0"/>
    </xf>
    <xf numFmtId="0" fontId="8" fillId="0" borderId="24" xfId="0" applyFont="1" applyBorder="1" applyAlignment="1" applyProtection="1">
      <protection locked="0"/>
    </xf>
    <xf numFmtId="0" fontId="8" fillId="0" borderId="26" xfId="0" applyFont="1" applyBorder="1" applyAlignment="1" applyProtection="1">
      <protection locked="0"/>
    </xf>
    <xf numFmtId="0" fontId="7" fillId="0" borderId="37" xfId="0" applyFont="1" applyBorder="1" applyAlignment="1" applyProtection="1">
      <protection locked="0"/>
    </xf>
    <xf numFmtId="0" fontId="7" fillId="0" borderId="38" xfId="0" applyFont="1" applyBorder="1" applyAlignment="1" applyProtection="1">
      <protection locked="0"/>
    </xf>
    <xf numFmtId="0" fontId="7" fillId="0" borderId="39" xfId="0" applyFont="1" applyBorder="1" applyAlignment="1" applyProtection="1">
      <protection locked="0"/>
    </xf>
    <xf numFmtId="0" fontId="8" fillId="0" borderId="27" xfId="0" applyFont="1" applyBorder="1" applyAlignment="1" applyProtection="1">
      <protection locked="0"/>
    </xf>
    <xf numFmtId="0" fontId="8" fillId="0" borderId="29" xfId="0" applyFont="1" applyBorder="1" applyAlignment="1" applyProtection="1">
      <protection locked="0"/>
    </xf>
    <xf numFmtId="0" fontId="7" fillId="0" borderId="27" xfId="0" applyFont="1" applyBorder="1" applyAlignment="1" applyProtection="1">
      <protection locked="0"/>
    </xf>
    <xf numFmtId="0" fontId="7" fillId="0" borderId="28" xfId="0" applyFont="1" applyBorder="1" applyAlignment="1" applyProtection="1">
      <protection locked="0"/>
    </xf>
    <xf numFmtId="0" fontId="7" fillId="0" borderId="40" xfId="0" applyFont="1" applyBorder="1" applyAlignment="1" applyProtection="1">
      <protection locked="0"/>
    </xf>
    <xf numFmtId="0" fontId="8" fillId="0" borderId="30" xfId="0" applyFont="1" applyBorder="1" applyAlignment="1" applyProtection="1">
      <protection locked="0"/>
    </xf>
    <xf numFmtId="0" fontId="8" fillId="0" borderId="32" xfId="0" applyFont="1" applyBorder="1" applyAlignment="1" applyProtection="1">
      <protection locked="0"/>
    </xf>
    <xf numFmtId="0" fontId="7" fillId="0" borderId="41" xfId="0" applyFont="1" applyBorder="1" applyAlignment="1" applyProtection="1">
      <protection locked="0"/>
    </xf>
    <xf numFmtId="0" fontId="7" fillId="0" borderId="42" xfId="0" applyFont="1" applyBorder="1" applyAlignment="1" applyProtection="1">
      <protection locked="0"/>
    </xf>
    <xf numFmtId="0" fontId="7" fillId="0" borderId="43" xfId="0" applyFont="1" applyBorder="1" applyAlignment="1" applyProtection="1">
      <protection locked="0"/>
    </xf>
    <xf numFmtId="0" fontId="8" fillId="7" borderId="33" xfId="0" applyFont="1" applyFill="1" applyBorder="1" applyAlignment="1" applyProtection="1">
      <alignment vertical="center" shrinkToFit="1"/>
      <protection locked="0"/>
    </xf>
    <xf numFmtId="0" fontId="8" fillId="7" borderId="34" xfId="0" applyFont="1" applyFill="1" applyBorder="1" applyAlignment="1" applyProtection="1">
      <alignment vertical="center" shrinkToFit="1"/>
      <protection locked="0"/>
    </xf>
    <xf numFmtId="0" fontId="8" fillId="7" borderId="33" xfId="0" applyFont="1" applyFill="1" applyBorder="1" applyAlignment="1">
      <alignment vertical="center" shrinkToFit="1"/>
    </xf>
    <xf numFmtId="0" fontId="8" fillId="7" borderId="34" xfId="0" applyFont="1" applyFill="1" applyBorder="1" applyAlignment="1">
      <alignment vertical="center" shrinkToFit="1"/>
    </xf>
    <xf numFmtId="0" fontId="10" fillId="0" borderId="13" xfId="0" applyFont="1" applyBorder="1" applyAlignment="1" applyProtection="1">
      <alignment vertical="center" wrapText="1" shrinkToFit="1"/>
      <protection locked="0"/>
    </xf>
    <xf numFmtId="0" fontId="10" fillId="0" borderId="52" xfId="0" applyFont="1" applyBorder="1" applyAlignment="1" applyProtection="1">
      <alignment vertical="center" wrapText="1" shrinkToFit="1"/>
      <protection locked="0"/>
    </xf>
    <xf numFmtId="0" fontId="10" fillId="0" borderId="50" xfId="0" applyFont="1" applyBorder="1" applyAlignment="1" applyProtection="1">
      <alignment vertical="center" wrapText="1" shrinkToFit="1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17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protection locked="0"/>
    </xf>
    <xf numFmtId="0" fontId="7" fillId="0" borderId="24" xfId="0" applyFont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7" fillId="0" borderId="26" xfId="0" applyFont="1" applyBorder="1" applyAlignment="1" applyProtection="1">
      <protection locked="0"/>
    </xf>
    <xf numFmtId="0" fontId="8" fillId="0" borderId="28" xfId="0" applyFont="1" applyBorder="1" applyAlignment="1" applyProtection="1">
      <protection locked="0"/>
    </xf>
    <xf numFmtId="0" fontId="7" fillId="0" borderId="29" xfId="0" applyFont="1" applyBorder="1" applyAlignment="1" applyProtection="1">
      <protection locked="0"/>
    </xf>
    <xf numFmtId="0" fontId="8" fillId="0" borderId="31" xfId="0" applyFont="1" applyBorder="1" applyAlignment="1" applyProtection="1">
      <protection locked="0"/>
    </xf>
    <xf numFmtId="165" fontId="0" fillId="6" borderId="40" xfId="0" applyNumberFormat="1" applyFill="1" applyBorder="1" applyAlignment="1">
      <alignment shrinkToFit="1"/>
    </xf>
    <xf numFmtId="165" fontId="0" fillId="6" borderId="18" xfId="0" applyNumberFormat="1" applyFill="1" applyBorder="1" applyAlignment="1">
      <alignment shrinkToFit="1"/>
    </xf>
    <xf numFmtId="165" fontId="0" fillId="6" borderId="49" xfId="0" applyNumberFormat="1" applyFill="1" applyBorder="1" applyAlignment="1">
      <alignment shrinkToFit="1"/>
    </xf>
    <xf numFmtId="165" fontId="0" fillId="6" borderId="16" xfId="0" applyNumberFormat="1" applyFill="1" applyBorder="1" applyAlignment="1">
      <alignment shrinkToFit="1"/>
    </xf>
    <xf numFmtId="165" fontId="0" fillId="6" borderId="51" xfId="0" applyNumberFormat="1" applyFill="1" applyBorder="1" applyAlignment="1">
      <alignment shrinkToFit="1"/>
    </xf>
    <xf numFmtId="165" fontId="0" fillId="6" borderId="20" xfId="0" applyNumberFormat="1" applyFill="1" applyBorder="1" applyAlignment="1">
      <alignment shrinkToFit="1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165" fontId="4" fillId="4" borderId="4" xfId="0" applyNumberFormat="1" applyFont="1" applyFill="1" applyBorder="1" applyAlignment="1">
      <alignment shrinkToFit="1"/>
    </xf>
    <xf numFmtId="165" fontId="4" fillId="4" borderId="5" xfId="0" applyNumberFormat="1" applyFont="1" applyFill="1" applyBorder="1" applyAlignment="1">
      <alignment shrinkToFit="1"/>
    </xf>
    <xf numFmtId="165" fontId="4" fillId="4" borderId="12" xfId="0" applyNumberFormat="1" applyFont="1" applyFill="1" applyBorder="1" applyAlignment="1">
      <alignment shrinkToFit="1"/>
    </xf>
    <xf numFmtId="0" fontId="15" fillId="4" borderId="0" xfId="0" applyFont="1" applyFill="1" applyAlignment="1" applyProtection="1">
      <alignment horizontal="center"/>
      <protection locked="0"/>
    </xf>
    <xf numFmtId="165" fontId="4" fillId="4" borderId="0" xfId="0" applyNumberFormat="1" applyFont="1" applyFill="1" applyBorder="1" applyAlignment="1">
      <alignment horizontal="center" shrinkToFi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17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3" fillId="7" borderId="33" xfId="0" applyFont="1" applyFill="1" applyBorder="1" applyAlignment="1" applyProtection="1">
      <alignment shrinkToFit="1"/>
      <protection locked="0"/>
    </xf>
    <xf numFmtId="0" fontId="3" fillId="7" borderId="34" xfId="0" applyFont="1" applyFill="1" applyBorder="1" applyAlignment="1" applyProtection="1">
      <alignment shrinkToFit="1"/>
      <protection locked="0"/>
    </xf>
    <xf numFmtId="0" fontId="3" fillId="7" borderId="33" xfId="0" applyFont="1" applyFill="1" applyBorder="1" applyAlignment="1">
      <alignment shrinkToFit="1"/>
    </xf>
    <xf numFmtId="0" fontId="3" fillId="7" borderId="34" xfId="0" applyFont="1" applyFill="1" applyBorder="1" applyAlignment="1">
      <alignment shrinkToFit="1"/>
    </xf>
    <xf numFmtId="0" fontId="7" fillId="0" borderId="36" xfId="0" applyFont="1" applyBorder="1" applyAlignment="1"/>
    <xf numFmtId="165" fontId="9" fillId="4" borderId="4" xfId="0" applyNumberFormat="1" applyFont="1" applyFill="1" applyBorder="1" applyAlignment="1">
      <alignment shrinkToFit="1"/>
    </xf>
    <xf numFmtId="165" fontId="9" fillId="4" borderId="5" xfId="0" applyNumberFormat="1" applyFont="1" applyFill="1" applyBorder="1" applyAlignment="1">
      <alignment shrinkToFit="1"/>
    </xf>
    <xf numFmtId="165" fontId="9" fillId="4" borderId="12" xfId="0" applyNumberFormat="1" applyFont="1" applyFill="1" applyBorder="1" applyAlignment="1">
      <alignment shrinkToFit="1"/>
    </xf>
    <xf numFmtId="0" fontId="16" fillId="4" borderId="0" xfId="0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shrinkToFit="1"/>
    </xf>
    <xf numFmtId="165" fontId="7" fillId="6" borderId="22" xfId="0" applyNumberFormat="1" applyFont="1" applyFill="1" applyBorder="1" applyAlignment="1">
      <alignment shrinkToFi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 applyProtection="1">
      <alignment shrinkToFit="1"/>
      <protection locked="0"/>
    </xf>
    <xf numFmtId="0" fontId="8" fillId="7" borderId="34" xfId="0" applyFont="1" applyFill="1" applyBorder="1" applyAlignment="1" applyProtection="1">
      <alignment shrinkToFit="1"/>
      <protection locked="0"/>
    </xf>
    <xf numFmtId="0" fontId="8" fillId="7" borderId="33" xfId="0" applyFont="1" applyFill="1" applyBorder="1" applyAlignment="1">
      <alignment shrinkToFit="1"/>
    </xf>
    <xf numFmtId="0" fontId="8" fillId="7" borderId="34" xfId="0" applyFont="1" applyFill="1" applyBorder="1" applyAlignment="1">
      <alignment shrinkToFit="1"/>
    </xf>
    <xf numFmtId="165" fontId="9" fillId="4" borderId="0" xfId="0" applyNumberFormat="1" applyFont="1" applyFill="1" applyBorder="1" applyAlignment="1">
      <alignment shrinkToFit="1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26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6.png"/><Relationship Id="rId7" Type="http://schemas.openxmlformats.org/officeDocument/2006/relationships/image" Target="../media/image5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Relationship Id="rId5" Type="http://schemas.openxmlformats.org/officeDocument/2006/relationships/image" Target="../media/image24.png"/><Relationship Id="rId4" Type="http://schemas.openxmlformats.org/officeDocument/2006/relationships/image" Target="../media/image2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17</xdr:row>
      <xdr:rowOff>59055</xdr:rowOff>
    </xdr:from>
    <xdr:to>
      <xdr:col>1</xdr:col>
      <xdr:colOff>761999</xdr:colOff>
      <xdr:row>19</xdr:row>
      <xdr:rowOff>180975</xdr:rowOff>
    </xdr:to>
    <xdr:pic>
      <xdr:nvPicPr>
        <xdr:cNvPr id="1718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65" r="4762" b="6879"/>
        <a:stretch/>
      </xdr:blipFill>
      <xdr:spPr bwMode="auto">
        <a:xfrm>
          <a:off x="190499" y="3440430"/>
          <a:ext cx="676275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20</xdr:row>
      <xdr:rowOff>9525</xdr:rowOff>
    </xdr:from>
    <xdr:to>
      <xdr:col>1</xdr:col>
      <xdr:colOff>733425</xdr:colOff>
      <xdr:row>22</xdr:row>
      <xdr:rowOff>114300</xdr:rowOff>
    </xdr:to>
    <xdr:pic>
      <xdr:nvPicPr>
        <xdr:cNvPr id="1719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779"/>
        <a:stretch/>
      </xdr:blipFill>
      <xdr:spPr bwMode="auto">
        <a:xfrm>
          <a:off x="257175" y="4019550"/>
          <a:ext cx="5810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23</xdr:row>
      <xdr:rowOff>38101</xdr:rowOff>
    </xdr:from>
    <xdr:to>
      <xdr:col>1</xdr:col>
      <xdr:colOff>647700</xdr:colOff>
      <xdr:row>25</xdr:row>
      <xdr:rowOff>114301</xdr:rowOff>
    </xdr:to>
    <xdr:pic>
      <xdr:nvPicPr>
        <xdr:cNvPr id="1720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13635" b="11864"/>
        <a:stretch/>
      </xdr:blipFill>
      <xdr:spPr bwMode="auto">
        <a:xfrm>
          <a:off x="209550" y="4676776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180974</xdr:colOff>
      <xdr:row>26</xdr:row>
      <xdr:rowOff>47625</xdr:rowOff>
    </xdr:from>
    <xdr:to>
      <xdr:col>1</xdr:col>
      <xdr:colOff>628649</xdr:colOff>
      <xdr:row>28</xdr:row>
      <xdr:rowOff>133350</xdr:rowOff>
    </xdr:to>
    <xdr:pic>
      <xdr:nvPicPr>
        <xdr:cNvPr id="1721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6" r="10000" b="10169"/>
        <a:stretch/>
      </xdr:blipFill>
      <xdr:spPr bwMode="auto">
        <a:xfrm>
          <a:off x="285749" y="5314950"/>
          <a:ext cx="447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29</xdr:row>
      <xdr:rowOff>57150</xdr:rowOff>
    </xdr:from>
    <xdr:to>
      <xdr:col>1</xdr:col>
      <xdr:colOff>762000</xdr:colOff>
      <xdr:row>31</xdr:row>
      <xdr:rowOff>152400</xdr:rowOff>
    </xdr:to>
    <xdr:pic>
      <xdr:nvPicPr>
        <xdr:cNvPr id="1722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1" t="8475"/>
        <a:stretch/>
      </xdr:blipFill>
      <xdr:spPr bwMode="auto">
        <a:xfrm>
          <a:off x="314325" y="5953125"/>
          <a:ext cx="552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32</xdr:row>
      <xdr:rowOff>104775</xdr:rowOff>
    </xdr:from>
    <xdr:to>
      <xdr:col>1</xdr:col>
      <xdr:colOff>666750</xdr:colOff>
      <xdr:row>34</xdr:row>
      <xdr:rowOff>161925</xdr:rowOff>
    </xdr:to>
    <xdr:pic>
      <xdr:nvPicPr>
        <xdr:cNvPr id="1723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6" t="9677" r="13235" b="9677"/>
        <a:stretch/>
      </xdr:blipFill>
      <xdr:spPr bwMode="auto">
        <a:xfrm>
          <a:off x="304800" y="6629400"/>
          <a:ext cx="466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66674</xdr:colOff>
      <xdr:row>0</xdr:row>
      <xdr:rowOff>152400</xdr:rowOff>
    </xdr:from>
    <xdr:to>
      <xdr:col>1</xdr:col>
      <xdr:colOff>1181099</xdr:colOff>
      <xdr:row>7</xdr:row>
      <xdr:rowOff>48219</xdr:rowOff>
    </xdr:to>
    <xdr:pic>
      <xdr:nvPicPr>
        <xdr:cNvPr id="1724" name="Imagen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52400"/>
          <a:ext cx="1114425" cy="117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2</xdr:row>
      <xdr:rowOff>28575</xdr:rowOff>
    </xdr:from>
    <xdr:to>
      <xdr:col>12</xdr:col>
      <xdr:colOff>180975</xdr:colOff>
      <xdr:row>6</xdr:row>
      <xdr:rowOff>19050</xdr:rowOff>
    </xdr:to>
    <xdr:pic>
      <xdr:nvPicPr>
        <xdr:cNvPr id="1725" name="Imagen 2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" r="398"/>
        <a:stretch/>
      </xdr:blipFill>
      <xdr:spPr bwMode="auto">
        <a:xfrm>
          <a:off x="5953125" y="390525"/>
          <a:ext cx="1228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11</xdr:col>
      <xdr:colOff>209550</xdr:colOff>
      <xdr:row>7</xdr:row>
      <xdr:rowOff>180975</xdr:rowOff>
    </xdr:to>
    <xdr:pic>
      <xdr:nvPicPr>
        <xdr:cNvPr id="2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5055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666750</xdr:colOff>
      <xdr:row>19</xdr:row>
      <xdr:rowOff>200025</xdr:rowOff>
    </xdr:to>
    <xdr:pic>
      <xdr:nvPicPr>
        <xdr:cNvPr id="26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666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666750</xdr:colOff>
      <xdr:row>22</xdr:row>
      <xdr:rowOff>200025</xdr:rowOff>
    </xdr:to>
    <xdr:pic>
      <xdr:nvPicPr>
        <xdr:cNvPr id="26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1475"/>
          <a:ext cx="666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0</xdr:colOff>
      <xdr:row>25</xdr:row>
      <xdr:rowOff>200025</xdr:rowOff>
    </xdr:to>
    <xdr:pic>
      <xdr:nvPicPr>
        <xdr:cNvPr id="26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0125"/>
          <a:ext cx="685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0</xdr:colOff>
      <xdr:row>28</xdr:row>
      <xdr:rowOff>190500</xdr:rowOff>
    </xdr:to>
    <xdr:pic>
      <xdr:nvPicPr>
        <xdr:cNvPr id="26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877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0</xdr:colOff>
      <xdr:row>31</xdr:row>
      <xdr:rowOff>190500</xdr:rowOff>
    </xdr:to>
    <xdr:pic>
      <xdr:nvPicPr>
        <xdr:cNvPr id="26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742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666750</xdr:colOff>
      <xdr:row>19</xdr:row>
      <xdr:rowOff>200025</xdr:rowOff>
    </xdr:to>
    <xdr:pic>
      <xdr:nvPicPr>
        <xdr:cNvPr id="3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"/>
          <a:ext cx="666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666750</xdr:colOff>
      <xdr:row>22</xdr:row>
      <xdr:rowOff>200025</xdr:rowOff>
    </xdr:to>
    <xdr:pic>
      <xdr:nvPicPr>
        <xdr:cNvPr id="393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666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666750</xdr:colOff>
      <xdr:row>25</xdr:row>
      <xdr:rowOff>200025</xdr:rowOff>
    </xdr:to>
    <xdr:pic>
      <xdr:nvPicPr>
        <xdr:cNvPr id="39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"/>
          <a:ext cx="666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32</xdr:row>
      <xdr:rowOff>0</xdr:rowOff>
    </xdr:to>
    <xdr:pic>
      <xdr:nvPicPr>
        <xdr:cNvPr id="393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"/>
          <a:ext cx="685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34</xdr:row>
      <xdr:rowOff>171450</xdr:rowOff>
    </xdr:to>
    <xdr:pic>
      <xdr:nvPicPr>
        <xdr:cNvPr id="393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1300"/>
          <a:ext cx="6858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676275</xdr:colOff>
      <xdr:row>37</xdr:row>
      <xdr:rowOff>200025</xdr:rowOff>
    </xdr:to>
    <xdr:pic>
      <xdr:nvPicPr>
        <xdr:cNvPr id="393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38</xdr:row>
      <xdr:rowOff>57150</xdr:rowOff>
    </xdr:from>
    <xdr:to>
      <xdr:col>1</xdr:col>
      <xdr:colOff>666750</xdr:colOff>
      <xdr:row>40</xdr:row>
      <xdr:rowOff>190500</xdr:rowOff>
    </xdr:to>
    <xdr:pic>
      <xdr:nvPicPr>
        <xdr:cNvPr id="3935" name="Picture 2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6" t="3031"/>
        <a:stretch/>
      </xdr:blipFill>
      <xdr:spPr bwMode="auto">
        <a:xfrm>
          <a:off x="171450" y="78486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161924</xdr:rowOff>
    </xdr:from>
    <xdr:to>
      <xdr:col>2</xdr:col>
      <xdr:colOff>408016</xdr:colOff>
      <xdr:row>7</xdr:row>
      <xdr:rowOff>152399</xdr:rowOff>
    </xdr:to>
    <xdr:pic>
      <xdr:nvPicPr>
        <xdr:cNvPr id="3936" name="Imagen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4"/>
          <a:ext cx="105571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2</xdr:row>
      <xdr:rowOff>9525</xdr:rowOff>
    </xdr:from>
    <xdr:to>
      <xdr:col>12</xdr:col>
      <xdr:colOff>133350</xdr:colOff>
      <xdr:row>6</xdr:row>
      <xdr:rowOff>28575</xdr:rowOff>
    </xdr:to>
    <xdr:pic>
      <xdr:nvPicPr>
        <xdr:cNvPr id="3937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52425"/>
          <a:ext cx="1228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161925</xdr:rowOff>
    </xdr:to>
    <xdr:pic>
      <xdr:nvPicPr>
        <xdr:cNvPr id="45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15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666750</xdr:colOff>
      <xdr:row>19</xdr:row>
      <xdr:rowOff>200025</xdr:rowOff>
    </xdr:to>
    <xdr:pic>
      <xdr:nvPicPr>
        <xdr:cNvPr id="4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666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0</xdr:colOff>
      <xdr:row>22</xdr:row>
      <xdr:rowOff>152400</xdr:rowOff>
    </xdr:to>
    <xdr:pic>
      <xdr:nvPicPr>
        <xdr:cNvPr id="45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0</xdr:colOff>
      <xdr:row>28</xdr:row>
      <xdr:rowOff>190500</xdr:rowOff>
    </xdr:to>
    <xdr:pic>
      <xdr:nvPicPr>
        <xdr:cNvPr id="458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9700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666750</xdr:colOff>
      <xdr:row>25</xdr:row>
      <xdr:rowOff>200025</xdr:rowOff>
    </xdr:to>
    <xdr:pic>
      <xdr:nvPicPr>
        <xdr:cNvPr id="458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666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17</xdr:row>
      <xdr:rowOff>47626</xdr:rowOff>
    </xdr:from>
    <xdr:to>
      <xdr:col>0</xdr:col>
      <xdr:colOff>558386</xdr:colOff>
      <xdr:row>19</xdr:row>
      <xdr:rowOff>152400</xdr:rowOff>
    </xdr:to>
    <xdr:pic>
      <xdr:nvPicPr>
        <xdr:cNvPr id="5510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49"/>
        <a:stretch/>
      </xdr:blipFill>
      <xdr:spPr bwMode="auto">
        <a:xfrm>
          <a:off x="95250" y="3495676"/>
          <a:ext cx="463136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66675</xdr:rowOff>
    </xdr:from>
    <xdr:to>
      <xdr:col>0</xdr:col>
      <xdr:colOff>581025</xdr:colOff>
      <xdr:row>22</xdr:row>
      <xdr:rowOff>190500</xdr:rowOff>
    </xdr:to>
    <xdr:pic>
      <xdr:nvPicPr>
        <xdr:cNvPr id="5511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818"/>
        <a:stretch/>
      </xdr:blipFill>
      <xdr:spPr bwMode="auto">
        <a:xfrm>
          <a:off x="0" y="4143375"/>
          <a:ext cx="581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23</xdr:row>
      <xdr:rowOff>76200</xdr:rowOff>
    </xdr:from>
    <xdr:to>
      <xdr:col>0</xdr:col>
      <xdr:colOff>619125</xdr:colOff>
      <xdr:row>25</xdr:row>
      <xdr:rowOff>209550</xdr:rowOff>
    </xdr:to>
    <xdr:pic>
      <xdr:nvPicPr>
        <xdr:cNvPr id="5512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72" r="7142" b="12121"/>
        <a:stretch/>
      </xdr:blipFill>
      <xdr:spPr bwMode="auto">
        <a:xfrm>
          <a:off x="57150" y="47815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1</xdr:col>
      <xdr:colOff>480406</xdr:colOff>
      <xdr:row>8</xdr:row>
      <xdr:rowOff>9525</xdr:rowOff>
    </xdr:to>
    <xdr:pic>
      <xdr:nvPicPr>
        <xdr:cNvPr id="5513" name="Imagen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1147156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2</xdr:row>
      <xdr:rowOff>76200</xdr:rowOff>
    </xdr:from>
    <xdr:to>
      <xdr:col>11</xdr:col>
      <xdr:colOff>114300</xdr:colOff>
      <xdr:row>6</xdr:row>
      <xdr:rowOff>95250</xdr:rowOff>
    </xdr:to>
    <xdr:pic>
      <xdr:nvPicPr>
        <xdr:cNvPr id="5514" name="Imagen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19100"/>
          <a:ext cx="1228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R46"/>
  <sheetViews>
    <sheetView workbookViewId="0">
      <selection activeCell="S15" sqref="S15"/>
    </sheetView>
  </sheetViews>
  <sheetFormatPr baseColWidth="10" defaultColWidth="9.140625" defaultRowHeight="14.25" x14ac:dyDescent="0.3"/>
  <cols>
    <col min="1" max="1" width="1.5703125" style="129" customWidth="1"/>
    <col min="2" max="2" width="19.28515625" style="129" customWidth="1"/>
    <col min="3" max="3" width="7.28515625" style="129" customWidth="1"/>
    <col min="4" max="4" width="15.7109375" style="129" customWidth="1"/>
    <col min="5" max="5" width="13.140625" style="129" customWidth="1"/>
    <col min="6" max="6" width="13.28515625" style="129" customWidth="1"/>
    <col min="7" max="7" width="9.7109375" style="129" customWidth="1"/>
    <col min="8" max="8" width="3" style="129" customWidth="1"/>
    <col min="9" max="9" width="5.85546875" style="171" hidden="1" customWidth="1"/>
    <col min="10" max="10" width="5.85546875" style="172" customWidth="1"/>
    <col min="11" max="11" width="8.140625" style="171" customWidth="1"/>
    <col min="12" max="12" width="8" style="171" customWidth="1"/>
    <col min="13" max="13" width="3.28515625" style="171" customWidth="1"/>
    <col min="14" max="14" width="9.140625" style="129" customWidth="1"/>
    <col min="15" max="15" width="14.5703125" style="129" customWidth="1"/>
    <col min="16" max="16384" width="9.140625" style="129"/>
  </cols>
  <sheetData>
    <row r="1" spans="2:18" s="124" customFormat="1" ht="14.25" customHeight="1" x14ac:dyDescent="0.3">
      <c r="B1" s="217"/>
      <c r="C1" s="349" t="s">
        <v>71</v>
      </c>
      <c r="D1" s="349"/>
      <c r="E1" s="349"/>
      <c r="F1" s="349"/>
      <c r="G1" s="349"/>
      <c r="H1" s="349"/>
      <c r="I1" s="349"/>
      <c r="J1" s="349"/>
      <c r="K1" s="352"/>
      <c r="L1" s="352"/>
      <c r="M1" s="353"/>
    </row>
    <row r="2" spans="2:18" s="124" customFormat="1" ht="14.25" customHeight="1" x14ac:dyDescent="0.3">
      <c r="B2" s="218"/>
      <c r="C2" s="350"/>
      <c r="D2" s="350"/>
      <c r="E2" s="350"/>
      <c r="F2" s="350"/>
      <c r="G2" s="350"/>
      <c r="H2" s="350"/>
      <c r="I2" s="350"/>
      <c r="J2" s="350"/>
      <c r="K2" s="354"/>
      <c r="L2" s="354"/>
      <c r="M2" s="355"/>
    </row>
    <row r="3" spans="2:18" s="124" customFormat="1" ht="14.25" customHeight="1" x14ac:dyDescent="0.3">
      <c r="B3" s="218"/>
      <c r="C3" s="350"/>
      <c r="D3" s="350"/>
      <c r="E3" s="350"/>
      <c r="F3" s="350"/>
      <c r="G3" s="350"/>
      <c r="H3" s="350"/>
      <c r="I3" s="350"/>
      <c r="J3" s="350"/>
      <c r="K3" s="354"/>
      <c r="L3" s="354"/>
      <c r="M3" s="355"/>
    </row>
    <row r="4" spans="2:18" s="124" customFormat="1" ht="15" customHeight="1" x14ac:dyDescent="0.3">
      <c r="B4" s="218"/>
      <c r="C4" s="350"/>
      <c r="D4" s="350"/>
      <c r="E4" s="350"/>
      <c r="F4" s="350"/>
      <c r="G4" s="350"/>
      <c r="H4" s="350"/>
      <c r="I4" s="350"/>
      <c r="J4" s="350"/>
      <c r="K4" s="354"/>
      <c r="L4" s="354"/>
      <c r="M4" s="355"/>
    </row>
    <row r="5" spans="2:18" s="124" customFormat="1" ht="14.25" customHeight="1" x14ac:dyDescent="0.3">
      <c r="B5" s="218"/>
      <c r="C5" s="350"/>
      <c r="D5" s="350"/>
      <c r="E5" s="350"/>
      <c r="F5" s="350"/>
      <c r="G5" s="350"/>
      <c r="H5" s="350"/>
      <c r="I5" s="350"/>
      <c r="J5" s="350"/>
      <c r="K5" s="354"/>
      <c r="L5" s="354"/>
      <c r="M5" s="355"/>
    </row>
    <row r="6" spans="2:18" s="124" customFormat="1" ht="14.25" customHeight="1" x14ac:dyDescent="0.3">
      <c r="B6" s="218"/>
      <c r="C6" s="350"/>
      <c r="D6" s="350"/>
      <c r="E6" s="350"/>
      <c r="F6" s="350"/>
      <c r="G6" s="350"/>
      <c r="H6" s="350"/>
      <c r="I6" s="350"/>
      <c r="J6" s="350"/>
      <c r="K6" s="354"/>
      <c r="L6" s="354"/>
      <c r="M6" s="355"/>
    </row>
    <row r="7" spans="2:18" s="124" customFormat="1" ht="14.25" customHeight="1" x14ac:dyDescent="0.3">
      <c r="B7" s="218"/>
      <c r="C7" s="350"/>
      <c r="D7" s="350"/>
      <c r="E7" s="350"/>
      <c r="F7" s="350"/>
      <c r="G7" s="350"/>
      <c r="H7" s="350"/>
      <c r="I7" s="350"/>
      <c r="J7" s="350"/>
      <c r="K7" s="354"/>
      <c r="L7" s="354"/>
      <c r="M7" s="355"/>
    </row>
    <row r="8" spans="2:18" s="124" customFormat="1" ht="15" customHeight="1" thickBot="1" x14ac:dyDescent="0.35">
      <c r="B8" s="219"/>
      <c r="C8" s="351"/>
      <c r="D8" s="351"/>
      <c r="E8" s="351"/>
      <c r="F8" s="351"/>
      <c r="G8" s="351"/>
      <c r="H8" s="351"/>
      <c r="I8" s="351"/>
      <c r="J8" s="351"/>
      <c r="K8" s="356"/>
      <c r="L8" s="356"/>
      <c r="M8" s="357"/>
    </row>
    <row r="9" spans="2:18" ht="15" thickBot="1" x14ac:dyDescent="0.35">
      <c r="B9" s="303" t="s">
        <v>72</v>
      </c>
      <c r="C9" s="304"/>
      <c r="D9" s="305"/>
      <c r="E9" s="305"/>
      <c r="F9" s="305"/>
      <c r="G9" s="305"/>
      <c r="H9" s="305"/>
      <c r="I9" s="305"/>
      <c r="J9" s="305"/>
      <c r="K9" s="305"/>
      <c r="L9" s="308" t="s">
        <v>6</v>
      </c>
      <c r="M9" s="309"/>
      <c r="N9" s="128"/>
    </row>
    <row r="10" spans="2:18" ht="15" thickBot="1" x14ac:dyDescent="0.35">
      <c r="B10" s="306"/>
      <c r="C10" s="307"/>
      <c r="D10" s="307"/>
      <c r="E10" s="307"/>
      <c r="F10" s="307"/>
      <c r="G10" s="307"/>
      <c r="H10" s="307"/>
      <c r="I10" s="307"/>
      <c r="J10" s="307"/>
      <c r="K10" s="307"/>
      <c r="L10" s="310">
        <v>43132</v>
      </c>
      <c r="M10" s="311"/>
      <c r="N10" s="128"/>
    </row>
    <row r="11" spans="2:18" ht="15.75" customHeight="1" x14ac:dyDescent="0.3">
      <c r="B11" s="325" t="s">
        <v>78</v>
      </c>
      <c r="C11" s="326"/>
      <c r="D11" s="327"/>
      <c r="E11" s="316"/>
      <c r="F11" s="317"/>
      <c r="G11" s="317"/>
      <c r="H11" s="317"/>
      <c r="I11" s="317"/>
      <c r="J11" s="317"/>
      <c r="K11" s="317"/>
      <c r="L11" s="317"/>
      <c r="M11" s="318"/>
      <c r="R11" s="106"/>
    </row>
    <row r="12" spans="2:18" ht="16.5" customHeight="1" x14ac:dyDescent="0.3">
      <c r="B12" s="328" t="s">
        <v>1</v>
      </c>
      <c r="C12" s="329"/>
      <c r="D12" s="330"/>
      <c r="E12" s="319"/>
      <c r="F12" s="320"/>
      <c r="G12" s="320"/>
      <c r="H12" s="320"/>
      <c r="I12" s="320"/>
      <c r="J12" s="320"/>
      <c r="K12" s="320"/>
      <c r="L12" s="320"/>
      <c r="M12" s="321"/>
    </row>
    <row r="13" spans="2:18" ht="16.5" customHeight="1" thickBot="1" x14ac:dyDescent="0.35">
      <c r="B13" s="314" t="s">
        <v>2</v>
      </c>
      <c r="C13" s="359"/>
      <c r="D13" s="315"/>
      <c r="E13" s="322"/>
      <c r="F13" s="323"/>
      <c r="G13" s="323"/>
      <c r="H13" s="323"/>
      <c r="I13" s="323"/>
      <c r="J13" s="323"/>
      <c r="K13" s="323"/>
      <c r="L13" s="323"/>
      <c r="M13" s="324"/>
    </row>
    <row r="14" spans="2:18" ht="21" customHeight="1" x14ac:dyDescent="0.3">
      <c r="B14" s="325" t="s">
        <v>3</v>
      </c>
      <c r="C14" s="327"/>
      <c r="D14" s="360"/>
      <c r="E14" s="361"/>
      <c r="F14" s="361"/>
      <c r="G14" s="361"/>
      <c r="H14" s="361"/>
      <c r="I14" s="361"/>
      <c r="J14" s="361"/>
      <c r="K14" s="361"/>
      <c r="L14" s="362"/>
      <c r="M14" s="130" t="s">
        <v>84</v>
      </c>
    </row>
    <row r="15" spans="2:18" ht="21" customHeight="1" x14ac:dyDescent="0.3">
      <c r="B15" s="328" t="s">
        <v>4</v>
      </c>
      <c r="C15" s="330"/>
      <c r="D15" s="319"/>
      <c r="E15" s="320"/>
      <c r="F15" s="320"/>
      <c r="G15" s="320"/>
      <c r="H15" s="320"/>
      <c r="I15" s="320"/>
      <c r="J15" s="320"/>
      <c r="K15" s="320"/>
      <c r="L15" s="363"/>
      <c r="M15" s="130" t="s">
        <v>84</v>
      </c>
    </row>
    <row r="16" spans="2:18" ht="21" customHeight="1" thickBot="1" x14ac:dyDescent="0.35">
      <c r="B16" s="314" t="s">
        <v>5</v>
      </c>
      <c r="C16" s="315"/>
      <c r="D16" s="364"/>
      <c r="E16" s="365"/>
      <c r="F16" s="365"/>
      <c r="G16" s="365"/>
      <c r="H16" s="365"/>
      <c r="I16" s="365"/>
      <c r="J16" s="365"/>
      <c r="K16" s="365"/>
      <c r="L16" s="366"/>
      <c r="M16" s="165" t="s">
        <v>84</v>
      </c>
    </row>
    <row r="17" spans="2:18" ht="21.75" customHeight="1" thickBot="1" x14ac:dyDescent="0.35">
      <c r="B17" s="281" t="s">
        <v>7</v>
      </c>
      <c r="C17" s="282" t="s">
        <v>0</v>
      </c>
      <c r="D17" s="281" t="s">
        <v>8</v>
      </c>
      <c r="E17" s="283" t="s">
        <v>22</v>
      </c>
      <c r="F17" s="284" t="s">
        <v>73</v>
      </c>
      <c r="G17" s="331" t="s">
        <v>9</v>
      </c>
      <c r="H17" s="332"/>
      <c r="I17" s="282" t="s">
        <v>19</v>
      </c>
      <c r="J17" s="285" t="s">
        <v>21</v>
      </c>
      <c r="K17" s="286"/>
      <c r="L17" s="367" t="s">
        <v>12</v>
      </c>
      <c r="M17" s="368"/>
    </row>
    <row r="18" spans="2:18" ht="16.5" customHeight="1" x14ac:dyDescent="0.3">
      <c r="B18" s="131"/>
      <c r="C18" s="132">
        <v>1</v>
      </c>
      <c r="D18" s="133" t="s">
        <v>14</v>
      </c>
      <c r="E18" s="134"/>
      <c r="F18" s="135" t="s">
        <v>49</v>
      </c>
      <c r="G18" s="136">
        <v>9.3000000000000007</v>
      </c>
      <c r="H18" s="137" t="s">
        <v>84</v>
      </c>
      <c r="I18" s="220">
        <f>(D14/G18)</f>
        <v>0</v>
      </c>
      <c r="J18" s="258">
        <f>ROUNDUP(I18,0)</f>
        <v>0</v>
      </c>
      <c r="K18" s="272"/>
      <c r="L18" s="312">
        <f>I18*K18</f>
        <v>0</v>
      </c>
      <c r="M18" s="313"/>
      <c r="Q18" s="138"/>
      <c r="R18" s="138"/>
    </row>
    <row r="19" spans="2:18" ht="16.5" customHeight="1" x14ac:dyDescent="0.3">
      <c r="B19" s="139"/>
      <c r="C19" s="140">
        <v>2</v>
      </c>
      <c r="D19" s="141" t="s">
        <v>14</v>
      </c>
      <c r="E19" s="142"/>
      <c r="F19" s="143" t="s">
        <v>49</v>
      </c>
      <c r="G19" s="144">
        <v>9.3000000000000007</v>
      </c>
      <c r="H19" s="130" t="s">
        <v>84</v>
      </c>
      <c r="I19" s="221">
        <f>D15/G19</f>
        <v>0</v>
      </c>
      <c r="J19" s="259">
        <f t="shared" ref="J19:J32" si="0">ROUNDUP(I19,0)</f>
        <v>0</v>
      </c>
      <c r="K19" s="273"/>
      <c r="L19" s="333">
        <f t="shared" ref="L19:L38" si="1">I19*K19</f>
        <v>0</v>
      </c>
      <c r="M19" s="334"/>
    </row>
    <row r="20" spans="2:18" ht="16.5" customHeight="1" thickBot="1" x14ac:dyDescent="0.35">
      <c r="B20" s="145"/>
      <c r="C20" s="146">
        <v>3</v>
      </c>
      <c r="D20" s="147" t="s">
        <v>14</v>
      </c>
      <c r="E20" s="148"/>
      <c r="F20" s="149" t="s">
        <v>49</v>
      </c>
      <c r="G20" s="150">
        <v>9.3000000000000007</v>
      </c>
      <c r="H20" s="151" t="s">
        <v>84</v>
      </c>
      <c r="I20" s="222">
        <f>(D16/G20)</f>
        <v>0</v>
      </c>
      <c r="J20" s="260">
        <f>ROUNDUP(I20,0)</f>
        <v>0</v>
      </c>
      <c r="K20" s="274"/>
      <c r="L20" s="335">
        <f t="shared" si="1"/>
        <v>0</v>
      </c>
      <c r="M20" s="336"/>
    </row>
    <row r="21" spans="2:18" ht="16.5" customHeight="1" thickBot="1" x14ac:dyDescent="0.35">
      <c r="B21" s="131"/>
      <c r="C21" s="132">
        <v>1</v>
      </c>
      <c r="D21" s="152" t="s">
        <v>65</v>
      </c>
      <c r="E21" s="133"/>
      <c r="F21" s="153" t="s">
        <v>50</v>
      </c>
      <c r="G21" s="154">
        <v>92.9</v>
      </c>
      <c r="H21" s="137" t="s">
        <v>84</v>
      </c>
      <c r="I21" s="220">
        <f>(D14/G21)</f>
        <v>0</v>
      </c>
      <c r="J21" s="258">
        <f t="shared" si="0"/>
        <v>0</v>
      </c>
      <c r="K21" s="272"/>
      <c r="L21" s="312">
        <f t="shared" si="1"/>
        <v>0</v>
      </c>
      <c r="M21" s="313"/>
    </row>
    <row r="22" spans="2:18" ht="16.5" customHeight="1" thickBot="1" x14ac:dyDescent="0.35">
      <c r="B22" s="139"/>
      <c r="C22" s="140">
        <v>2</v>
      </c>
      <c r="D22" s="133" t="s">
        <v>65</v>
      </c>
      <c r="E22" s="141"/>
      <c r="F22" s="143" t="s">
        <v>50</v>
      </c>
      <c r="G22" s="155">
        <v>92.9</v>
      </c>
      <c r="H22" s="130" t="s">
        <v>84</v>
      </c>
      <c r="I22" s="221">
        <f>(D15/G22)</f>
        <v>0</v>
      </c>
      <c r="J22" s="259">
        <f t="shared" si="0"/>
        <v>0</v>
      </c>
      <c r="K22" s="273"/>
      <c r="L22" s="333">
        <f t="shared" si="1"/>
        <v>0</v>
      </c>
      <c r="M22" s="334"/>
    </row>
    <row r="23" spans="2:18" ht="16.5" customHeight="1" thickBot="1" x14ac:dyDescent="0.35">
      <c r="B23" s="145"/>
      <c r="C23" s="146">
        <v>3</v>
      </c>
      <c r="D23" s="156" t="s">
        <v>65</v>
      </c>
      <c r="E23" s="147"/>
      <c r="F23" s="157" t="s">
        <v>50</v>
      </c>
      <c r="G23" s="158">
        <v>92.9</v>
      </c>
      <c r="H23" s="151" t="s">
        <v>84</v>
      </c>
      <c r="I23" s="222">
        <f>D16/G23</f>
        <v>0</v>
      </c>
      <c r="J23" s="260">
        <f t="shared" si="0"/>
        <v>0</v>
      </c>
      <c r="K23" s="274"/>
      <c r="L23" s="335">
        <f t="shared" si="1"/>
        <v>0</v>
      </c>
      <c r="M23" s="336"/>
    </row>
    <row r="24" spans="2:18" ht="16.5" customHeight="1" x14ac:dyDescent="0.3">
      <c r="B24" s="131"/>
      <c r="C24" s="159">
        <v>1</v>
      </c>
      <c r="D24" s="133" t="s">
        <v>15</v>
      </c>
      <c r="E24" s="133"/>
      <c r="F24" s="153" t="s">
        <v>74</v>
      </c>
      <c r="G24" s="154">
        <v>70</v>
      </c>
      <c r="H24" s="137" t="s">
        <v>84</v>
      </c>
      <c r="I24" s="220">
        <f>D14/G24</f>
        <v>0</v>
      </c>
      <c r="J24" s="258">
        <f t="shared" si="0"/>
        <v>0</v>
      </c>
      <c r="K24" s="272"/>
      <c r="L24" s="312">
        <f t="shared" si="1"/>
        <v>0</v>
      </c>
      <c r="M24" s="313"/>
    </row>
    <row r="25" spans="2:18" ht="16.5" customHeight="1" x14ac:dyDescent="0.3">
      <c r="B25" s="139"/>
      <c r="C25" s="140">
        <v>2</v>
      </c>
      <c r="D25" s="141" t="s">
        <v>15</v>
      </c>
      <c r="E25" s="141"/>
      <c r="F25" s="143" t="s">
        <v>74</v>
      </c>
      <c r="G25" s="155">
        <v>70</v>
      </c>
      <c r="H25" s="130" t="s">
        <v>84</v>
      </c>
      <c r="I25" s="221">
        <f>D15/G25</f>
        <v>0</v>
      </c>
      <c r="J25" s="259">
        <f t="shared" si="0"/>
        <v>0</v>
      </c>
      <c r="K25" s="273"/>
      <c r="L25" s="333">
        <f t="shared" si="1"/>
        <v>0</v>
      </c>
      <c r="M25" s="334"/>
    </row>
    <row r="26" spans="2:18" ht="16.5" customHeight="1" thickBot="1" x14ac:dyDescent="0.35">
      <c r="B26" s="145"/>
      <c r="C26" s="146">
        <v>3</v>
      </c>
      <c r="D26" s="147" t="s">
        <v>15</v>
      </c>
      <c r="E26" s="147"/>
      <c r="F26" s="157" t="s">
        <v>74</v>
      </c>
      <c r="G26" s="158">
        <v>70</v>
      </c>
      <c r="H26" s="151" t="s">
        <v>84</v>
      </c>
      <c r="I26" s="222">
        <f>D16/G26</f>
        <v>0</v>
      </c>
      <c r="J26" s="260">
        <f t="shared" si="0"/>
        <v>0</v>
      </c>
      <c r="K26" s="274"/>
      <c r="L26" s="335">
        <f t="shared" si="1"/>
        <v>0</v>
      </c>
      <c r="M26" s="336"/>
    </row>
    <row r="27" spans="2:18" ht="16.5" customHeight="1" x14ac:dyDescent="0.3">
      <c r="B27" s="131"/>
      <c r="C27" s="132">
        <v>1</v>
      </c>
      <c r="D27" s="152" t="s">
        <v>51</v>
      </c>
      <c r="E27" s="152"/>
      <c r="F27" s="160" t="s">
        <v>74</v>
      </c>
      <c r="G27" s="161">
        <v>1885</v>
      </c>
      <c r="H27" s="130" t="s">
        <v>84</v>
      </c>
      <c r="I27" s="223">
        <f>D14/G27</f>
        <v>0</v>
      </c>
      <c r="J27" s="258">
        <f t="shared" si="0"/>
        <v>0</v>
      </c>
      <c r="K27" s="272"/>
      <c r="L27" s="312">
        <f t="shared" si="1"/>
        <v>0</v>
      </c>
      <c r="M27" s="313"/>
    </row>
    <row r="28" spans="2:18" ht="16.5" customHeight="1" x14ac:dyDescent="0.3">
      <c r="B28" s="139"/>
      <c r="C28" s="140">
        <v>2</v>
      </c>
      <c r="D28" s="141" t="s">
        <v>51</v>
      </c>
      <c r="E28" s="141"/>
      <c r="F28" s="143" t="s">
        <v>74</v>
      </c>
      <c r="G28" s="155">
        <v>1885</v>
      </c>
      <c r="H28" s="130" t="s">
        <v>84</v>
      </c>
      <c r="I28" s="221">
        <f>D15/G28</f>
        <v>0</v>
      </c>
      <c r="J28" s="259">
        <f t="shared" si="0"/>
        <v>0</v>
      </c>
      <c r="K28" s="273"/>
      <c r="L28" s="333">
        <f t="shared" si="1"/>
        <v>0</v>
      </c>
      <c r="M28" s="334"/>
    </row>
    <row r="29" spans="2:18" ht="16.5" customHeight="1" thickBot="1" x14ac:dyDescent="0.35">
      <c r="B29" s="145"/>
      <c r="C29" s="146">
        <v>3</v>
      </c>
      <c r="D29" s="162" t="s">
        <v>51</v>
      </c>
      <c r="E29" s="162"/>
      <c r="F29" s="163" t="s">
        <v>74</v>
      </c>
      <c r="G29" s="164">
        <v>1885</v>
      </c>
      <c r="H29" s="165" t="s">
        <v>84</v>
      </c>
      <c r="I29" s="224">
        <f>D16/G29</f>
        <v>0</v>
      </c>
      <c r="J29" s="260">
        <f t="shared" si="0"/>
        <v>0</v>
      </c>
      <c r="K29" s="274"/>
      <c r="L29" s="335">
        <f t="shared" si="1"/>
        <v>0</v>
      </c>
      <c r="M29" s="336"/>
    </row>
    <row r="30" spans="2:18" ht="16.5" customHeight="1" x14ac:dyDescent="0.3">
      <c r="B30" s="166"/>
      <c r="C30" s="159">
        <v>1</v>
      </c>
      <c r="D30" s="133" t="s">
        <v>16</v>
      </c>
      <c r="E30" s="133"/>
      <c r="F30" s="153" t="s">
        <v>52</v>
      </c>
      <c r="G30" s="154">
        <v>929</v>
      </c>
      <c r="H30" s="137" t="s">
        <v>84</v>
      </c>
      <c r="I30" s="220">
        <f>D14/G30</f>
        <v>0</v>
      </c>
      <c r="J30" s="258">
        <f t="shared" si="0"/>
        <v>0</v>
      </c>
      <c r="K30" s="272"/>
      <c r="L30" s="312">
        <f t="shared" si="1"/>
        <v>0</v>
      </c>
      <c r="M30" s="313"/>
      <c r="O30" s="167"/>
    </row>
    <row r="31" spans="2:18" ht="16.5" customHeight="1" x14ac:dyDescent="0.3">
      <c r="B31" s="168"/>
      <c r="C31" s="140">
        <v>2</v>
      </c>
      <c r="D31" s="141" t="s">
        <v>16</v>
      </c>
      <c r="E31" s="141"/>
      <c r="F31" s="143" t="s">
        <v>52</v>
      </c>
      <c r="G31" s="155">
        <v>929</v>
      </c>
      <c r="H31" s="130" t="s">
        <v>84</v>
      </c>
      <c r="I31" s="221">
        <f>D15/G31</f>
        <v>0</v>
      </c>
      <c r="J31" s="259">
        <f t="shared" si="0"/>
        <v>0</v>
      </c>
      <c r="K31" s="273"/>
      <c r="L31" s="333">
        <f t="shared" si="1"/>
        <v>0</v>
      </c>
      <c r="M31" s="334"/>
    </row>
    <row r="32" spans="2:18" ht="16.5" customHeight="1" thickBot="1" x14ac:dyDescent="0.35">
      <c r="B32" s="169"/>
      <c r="C32" s="146">
        <v>3</v>
      </c>
      <c r="D32" s="147" t="s">
        <v>16</v>
      </c>
      <c r="E32" s="147"/>
      <c r="F32" s="157" t="s">
        <v>52</v>
      </c>
      <c r="G32" s="158">
        <v>929</v>
      </c>
      <c r="H32" s="151" t="s">
        <v>84</v>
      </c>
      <c r="I32" s="222">
        <f>D16/G32</f>
        <v>0</v>
      </c>
      <c r="J32" s="260">
        <f t="shared" si="0"/>
        <v>0</v>
      </c>
      <c r="K32" s="274"/>
      <c r="L32" s="335">
        <f t="shared" si="1"/>
        <v>0</v>
      </c>
      <c r="M32" s="336"/>
    </row>
    <row r="33" spans="2:15" ht="16.5" customHeight="1" x14ac:dyDescent="0.3">
      <c r="B33" s="166"/>
      <c r="C33" s="132">
        <v>1</v>
      </c>
      <c r="D33" s="133"/>
      <c r="E33" s="133"/>
      <c r="F33" s="153"/>
      <c r="G33" s="154"/>
      <c r="H33" s="137" t="s">
        <v>84</v>
      </c>
      <c r="I33" s="225"/>
      <c r="J33" s="258"/>
      <c r="K33" s="272"/>
      <c r="L33" s="312">
        <f t="shared" si="1"/>
        <v>0</v>
      </c>
      <c r="M33" s="313"/>
    </row>
    <row r="34" spans="2:15" ht="16.5" customHeight="1" x14ac:dyDescent="0.3">
      <c r="B34" s="168"/>
      <c r="C34" s="140">
        <v>2</v>
      </c>
      <c r="D34" s="141"/>
      <c r="E34" s="141"/>
      <c r="F34" s="143"/>
      <c r="G34" s="155"/>
      <c r="H34" s="130" t="s">
        <v>84</v>
      </c>
      <c r="I34" s="226"/>
      <c r="J34" s="259"/>
      <c r="K34" s="273"/>
      <c r="L34" s="333">
        <f t="shared" si="1"/>
        <v>0</v>
      </c>
      <c r="M34" s="334"/>
    </row>
    <row r="35" spans="2:15" ht="16.5" customHeight="1" thickBot="1" x14ac:dyDescent="0.35">
      <c r="B35" s="169"/>
      <c r="C35" s="146">
        <v>3</v>
      </c>
      <c r="D35" s="147"/>
      <c r="E35" s="147"/>
      <c r="F35" s="157"/>
      <c r="G35" s="158"/>
      <c r="H35" s="151" t="s">
        <v>84</v>
      </c>
      <c r="I35" s="227"/>
      <c r="J35" s="260"/>
      <c r="K35" s="274"/>
      <c r="L35" s="335">
        <f t="shared" si="1"/>
        <v>0</v>
      </c>
      <c r="M35" s="336"/>
    </row>
    <row r="36" spans="2:15" ht="16.5" customHeight="1" x14ac:dyDescent="0.3">
      <c r="B36" s="166"/>
      <c r="C36" s="159">
        <v>1</v>
      </c>
      <c r="D36" s="152"/>
      <c r="E36" s="152"/>
      <c r="F36" s="160"/>
      <c r="G36" s="161"/>
      <c r="H36" s="130" t="s">
        <v>84</v>
      </c>
      <c r="I36" s="228"/>
      <c r="J36" s="261"/>
      <c r="K36" s="275"/>
      <c r="L36" s="345">
        <f t="shared" si="1"/>
        <v>0</v>
      </c>
      <c r="M36" s="346"/>
    </row>
    <row r="37" spans="2:15" ht="16.5" customHeight="1" x14ac:dyDescent="0.3">
      <c r="B37" s="168"/>
      <c r="C37" s="140">
        <v>2</v>
      </c>
      <c r="D37" s="141"/>
      <c r="E37" s="141"/>
      <c r="F37" s="143"/>
      <c r="G37" s="155"/>
      <c r="H37" s="130" t="s">
        <v>84</v>
      </c>
      <c r="I37" s="226"/>
      <c r="J37" s="259"/>
      <c r="K37" s="273"/>
      <c r="L37" s="333">
        <f t="shared" si="1"/>
        <v>0</v>
      </c>
      <c r="M37" s="334"/>
    </row>
    <row r="38" spans="2:15" ht="16.5" customHeight="1" thickBot="1" x14ac:dyDescent="0.35">
      <c r="B38" s="169"/>
      <c r="C38" s="146">
        <v>3</v>
      </c>
      <c r="D38" s="147"/>
      <c r="E38" s="147"/>
      <c r="F38" s="157"/>
      <c r="G38" s="158"/>
      <c r="H38" s="130" t="s">
        <v>84</v>
      </c>
      <c r="I38" s="227"/>
      <c r="J38" s="260"/>
      <c r="K38" s="274"/>
      <c r="L38" s="335">
        <f t="shared" si="1"/>
        <v>0</v>
      </c>
      <c r="M38" s="336"/>
    </row>
    <row r="39" spans="2:15" ht="21" customHeight="1" thickBot="1" x14ac:dyDescent="0.35">
      <c r="B39" s="337" t="s">
        <v>20</v>
      </c>
      <c r="C39" s="338"/>
      <c r="D39" s="339"/>
      <c r="E39" s="340"/>
      <c r="F39" s="340"/>
      <c r="G39" s="340"/>
      <c r="H39" s="340"/>
      <c r="I39" s="341"/>
      <c r="J39" s="229"/>
      <c r="K39" s="342">
        <f>SUM(L18:M38)</f>
        <v>0</v>
      </c>
      <c r="L39" s="343"/>
      <c r="M39" s="344"/>
      <c r="O39" s="170"/>
    </row>
    <row r="40" spans="2:15" ht="5.25" customHeight="1" x14ac:dyDescent="0.3"/>
    <row r="41" spans="2:15" ht="13.5" customHeight="1" x14ac:dyDescent="0.3">
      <c r="B41" s="358" t="s">
        <v>61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</row>
    <row r="42" spans="2:15" x14ac:dyDescent="0.3">
      <c r="B42" s="347" t="s">
        <v>63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</row>
    <row r="43" spans="2:15" x14ac:dyDescent="0.3">
      <c r="B43" s="347" t="s">
        <v>67</v>
      </c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</row>
    <row r="44" spans="2:15" x14ac:dyDescent="0.3">
      <c r="B44" s="347" t="s">
        <v>64</v>
      </c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173"/>
    </row>
    <row r="45" spans="2:15" x14ac:dyDescent="0.3">
      <c r="B45" s="348" t="s">
        <v>79</v>
      </c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</row>
    <row r="46" spans="2:15" ht="30.75" customHeight="1" x14ac:dyDescent="0.3"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</row>
  </sheetData>
  <mergeCells count="48">
    <mergeCell ref="C1:J8"/>
    <mergeCell ref="K1:M8"/>
    <mergeCell ref="B41:M41"/>
    <mergeCell ref="B42:M42"/>
    <mergeCell ref="B43:M43"/>
    <mergeCell ref="L25:M25"/>
    <mergeCell ref="L26:M26"/>
    <mergeCell ref="L27:M27"/>
    <mergeCell ref="L28:M28"/>
    <mergeCell ref="B13:D13"/>
    <mergeCell ref="D14:L14"/>
    <mergeCell ref="D15:L15"/>
    <mergeCell ref="D16:L16"/>
    <mergeCell ref="B14:C14"/>
    <mergeCell ref="B15:C15"/>
    <mergeCell ref="L17:M17"/>
    <mergeCell ref="B44:L44"/>
    <mergeCell ref="B45:M46"/>
    <mergeCell ref="L35:M35"/>
    <mergeCell ref="L29:M29"/>
    <mergeCell ref="L30:M30"/>
    <mergeCell ref="L31:M31"/>
    <mergeCell ref="B39:C39"/>
    <mergeCell ref="D39:I39"/>
    <mergeCell ref="L18:M18"/>
    <mergeCell ref="L32:M32"/>
    <mergeCell ref="L37:M37"/>
    <mergeCell ref="L38:M38"/>
    <mergeCell ref="K39:M39"/>
    <mergeCell ref="L33:M33"/>
    <mergeCell ref="L34:M34"/>
    <mergeCell ref="L24:M24"/>
    <mergeCell ref="L36:M36"/>
    <mergeCell ref="L22:M22"/>
    <mergeCell ref="L23:M23"/>
    <mergeCell ref="B9:K10"/>
    <mergeCell ref="L9:M9"/>
    <mergeCell ref="L10:M10"/>
    <mergeCell ref="L21:M21"/>
    <mergeCell ref="B16:C16"/>
    <mergeCell ref="E11:M11"/>
    <mergeCell ref="E12:M12"/>
    <mergeCell ref="E13:M13"/>
    <mergeCell ref="B11:D11"/>
    <mergeCell ref="B12:D12"/>
    <mergeCell ref="G17:H17"/>
    <mergeCell ref="L19:M19"/>
    <mergeCell ref="L20:M20"/>
  </mergeCells>
  <phoneticPr fontId="1" type="noConversion"/>
  <pageMargins left="0.54" right="0.3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40"/>
  <sheetViews>
    <sheetView workbookViewId="0">
      <selection activeCell="P17" sqref="P17"/>
    </sheetView>
  </sheetViews>
  <sheetFormatPr baseColWidth="10" defaultColWidth="9.140625" defaultRowHeight="12.75" x14ac:dyDescent="0.2"/>
  <cols>
    <col min="1" max="1" width="10.28515625" customWidth="1"/>
    <col min="2" max="2" width="5.140625" customWidth="1"/>
    <col min="3" max="3" width="15.7109375" customWidth="1"/>
    <col min="4" max="4" width="13.140625" customWidth="1"/>
    <col min="5" max="5" width="13.28515625" customWidth="1"/>
    <col min="6" max="6" width="9.7109375" customWidth="1"/>
    <col min="7" max="7" width="3" customWidth="1"/>
    <col min="8" max="8" width="5.85546875" style="12" hidden="1" customWidth="1"/>
    <col min="9" max="9" width="5.85546875" style="42" customWidth="1"/>
    <col min="10" max="10" width="10.42578125" style="12" customWidth="1"/>
    <col min="11" max="11" width="8" style="12" customWidth="1"/>
    <col min="12" max="12" width="3.28515625" style="12" customWidth="1"/>
  </cols>
  <sheetData>
    <row r="1" spans="1:13" ht="15" customHeight="1" x14ac:dyDescent="0.2">
      <c r="A1" s="2"/>
      <c r="B1" s="3"/>
      <c r="C1" s="3"/>
      <c r="D1" s="3"/>
      <c r="E1" s="3"/>
      <c r="F1" s="3"/>
      <c r="G1" s="3"/>
      <c r="H1" s="13"/>
      <c r="I1" s="37"/>
      <c r="J1" s="13"/>
      <c r="K1" s="13"/>
      <c r="L1" s="14"/>
    </row>
    <row r="2" spans="1:13" ht="15" customHeight="1" x14ac:dyDescent="0.2">
      <c r="A2" s="4"/>
      <c r="B2" s="5"/>
      <c r="C2" s="5"/>
      <c r="D2" s="5"/>
      <c r="E2" s="5"/>
      <c r="F2" s="5"/>
      <c r="G2" s="5"/>
      <c r="H2" s="15"/>
      <c r="I2" s="38"/>
      <c r="J2" s="15"/>
      <c r="K2" s="15"/>
      <c r="L2" s="16"/>
    </row>
    <row r="3" spans="1:13" ht="15" customHeight="1" x14ac:dyDescent="0.2">
      <c r="A3" s="4"/>
      <c r="B3" s="5"/>
      <c r="C3" s="5"/>
      <c r="D3" s="5"/>
      <c r="E3" s="5"/>
      <c r="F3" s="5"/>
      <c r="G3" s="5"/>
      <c r="H3" s="15"/>
      <c r="I3" s="38"/>
      <c r="J3" s="15"/>
      <c r="K3" s="15"/>
      <c r="L3" s="16"/>
    </row>
    <row r="4" spans="1:13" ht="15" customHeight="1" x14ac:dyDescent="0.2">
      <c r="A4" s="4"/>
      <c r="B4" s="5"/>
      <c r="C4" s="5"/>
      <c r="D4" s="5"/>
      <c r="E4" s="5"/>
      <c r="F4" s="5"/>
      <c r="G4" s="5"/>
      <c r="H4" s="15"/>
      <c r="I4" s="38"/>
      <c r="J4" s="15"/>
      <c r="K4" s="15"/>
      <c r="L4" s="16"/>
    </row>
    <row r="5" spans="1:13" ht="15" customHeight="1" x14ac:dyDescent="0.2">
      <c r="A5" s="4"/>
      <c r="B5" s="5"/>
      <c r="C5" s="5"/>
      <c r="D5" s="5"/>
      <c r="E5" s="5"/>
      <c r="F5" s="5"/>
      <c r="G5" s="5"/>
      <c r="H5" s="15"/>
      <c r="I5" s="38"/>
      <c r="J5" s="15"/>
      <c r="K5" s="15"/>
      <c r="L5" s="16"/>
    </row>
    <row r="6" spans="1:13" ht="15" customHeight="1" x14ac:dyDescent="0.2">
      <c r="A6" s="4"/>
      <c r="B6" s="5"/>
      <c r="C6" s="5"/>
      <c r="D6" s="5"/>
      <c r="E6" s="5"/>
      <c r="F6" s="5"/>
      <c r="G6" s="5"/>
      <c r="H6" s="15"/>
      <c r="I6" s="38"/>
      <c r="J6" s="15"/>
      <c r="K6" s="15"/>
      <c r="L6" s="16"/>
    </row>
    <row r="7" spans="1:13" ht="15" customHeight="1" x14ac:dyDescent="0.2">
      <c r="A7" s="4"/>
      <c r="B7" s="5"/>
      <c r="C7" s="5"/>
      <c r="D7" s="5"/>
      <c r="E7" s="5"/>
      <c r="F7" s="5"/>
      <c r="G7" s="5"/>
      <c r="H7" s="15"/>
      <c r="I7" s="38"/>
      <c r="J7" s="15"/>
      <c r="K7" s="15"/>
      <c r="L7" s="16"/>
    </row>
    <row r="8" spans="1:13" ht="15" customHeight="1" thickBot="1" x14ac:dyDescent="0.25">
      <c r="A8" s="6"/>
      <c r="B8" s="7"/>
      <c r="C8" s="7"/>
      <c r="D8" s="7"/>
      <c r="E8" s="7"/>
      <c r="F8" s="7"/>
      <c r="G8" s="7"/>
      <c r="H8" s="17"/>
      <c r="I8" s="39"/>
      <c r="J8" s="17"/>
      <c r="K8" s="17"/>
      <c r="L8" s="18"/>
    </row>
    <row r="9" spans="1:13" x14ac:dyDescent="0.2">
      <c r="A9" s="402" t="s">
        <v>75</v>
      </c>
      <c r="B9" s="403"/>
      <c r="C9" s="404"/>
      <c r="D9" s="404"/>
      <c r="E9" s="404"/>
      <c r="F9" s="404"/>
      <c r="G9" s="404"/>
      <c r="H9" s="404"/>
      <c r="I9" s="404"/>
      <c r="J9" s="404"/>
      <c r="K9" s="407" t="s">
        <v>6</v>
      </c>
      <c r="L9" s="408"/>
      <c r="M9" s="1"/>
    </row>
    <row r="10" spans="1:13" ht="13.5" thickBot="1" x14ac:dyDescent="0.25">
      <c r="A10" s="405"/>
      <c r="B10" s="406"/>
      <c r="C10" s="406"/>
      <c r="D10" s="406"/>
      <c r="E10" s="406"/>
      <c r="F10" s="406"/>
      <c r="G10" s="406"/>
      <c r="H10" s="406"/>
      <c r="I10" s="406"/>
      <c r="J10" s="406"/>
      <c r="K10" s="409">
        <v>43132</v>
      </c>
      <c r="L10" s="410"/>
      <c r="M10" s="1"/>
    </row>
    <row r="11" spans="1:13" ht="15.75" customHeight="1" x14ac:dyDescent="0.2">
      <c r="A11" s="411" t="s">
        <v>78</v>
      </c>
      <c r="B11" s="412"/>
      <c r="C11" s="413"/>
      <c r="D11" s="414"/>
      <c r="E11" s="412"/>
      <c r="F11" s="412"/>
      <c r="G11" s="412"/>
      <c r="H11" s="412"/>
      <c r="I11" s="412"/>
      <c r="J11" s="412"/>
      <c r="K11" s="412"/>
      <c r="L11" s="413"/>
    </row>
    <row r="12" spans="1:13" ht="16.5" customHeight="1" x14ac:dyDescent="0.2">
      <c r="A12" s="398" t="s">
        <v>1</v>
      </c>
      <c r="B12" s="399"/>
      <c r="C12" s="401"/>
      <c r="D12" s="398"/>
      <c r="E12" s="399"/>
      <c r="F12" s="399"/>
      <c r="G12" s="399"/>
      <c r="H12" s="399"/>
      <c r="I12" s="399"/>
      <c r="J12" s="399"/>
      <c r="K12" s="399"/>
      <c r="L12" s="401"/>
    </row>
    <row r="13" spans="1:13" ht="16.5" customHeight="1" thickBot="1" x14ac:dyDescent="0.25">
      <c r="A13" s="388" t="s">
        <v>2</v>
      </c>
      <c r="B13" s="389"/>
      <c r="C13" s="390"/>
      <c r="D13" s="388"/>
      <c r="E13" s="389"/>
      <c r="F13" s="389"/>
      <c r="G13" s="389"/>
      <c r="H13" s="389"/>
      <c r="I13" s="389"/>
      <c r="J13" s="389"/>
      <c r="K13" s="389"/>
      <c r="L13" s="390"/>
    </row>
    <row r="14" spans="1:13" ht="21" customHeight="1" x14ac:dyDescent="0.2">
      <c r="A14" s="391" t="s">
        <v>3</v>
      </c>
      <c r="B14" s="392"/>
      <c r="C14" s="393">
        <v>100</v>
      </c>
      <c r="D14" s="394"/>
      <c r="E14" s="394"/>
      <c r="F14" s="394"/>
      <c r="G14" s="394"/>
      <c r="H14" s="394"/>
      <c r="I14" s="394"/>
      <c r="J14" s="394"/>
      <c r="K14" s="395"/>
      <c r="L14" s="54" t="s">
        <v>13</v>
      </c>
    </row>
    <row r="15" spans="1:13" ht="21" customHeight="1" x14ac:dyDescent="0.2">
      <c r="A15" s="396" t="s">
        <v>4</v>
      </c>
      <c r="B15" s="397"/>
      <c r="C15" s="398"/>
      <c r="D15" s="399"/>
      <c r="E15" s="399"/>
      <c r="F15" s="399"/>
      <c r="G15" s="399"/>
      <c r="H15" s="399"/>
      <c r="I15" s="399"/>
      <c r="J15" s="399"/>
      <c r="K15" s="400"/>
      <c r="L15" s="174" t="s">
        <v>13</v>
      </c>
    </row>
    <row r="16" spans="1:13" ht="21" customHeight="1" thickBot="1" x14ac:dyDescent="0.25">
      <c r="A16" s="379" t="s">
        <v>5</v>
      </c>
      <c r="B16" s="380"/>
      <c r="C16" s="381"/>
      <c r="D16" s="382"/>
      <c r="E16" s="382"/>
      <c r="F16" s="382"/>
      <c r="G16" s="382"/>
      <c r="H16" s="382"/>
      <c r="I16" s="382"/>
      <c r="J16" s="382"/>
      <c r="K16" s="383"/>
      <c r="L16" s="65" t="s">
        <v>13</v>
      </c>
    </row>
    <row r="17" spans="1:12" ht="21.75" customHeight="1" thickBot="1" x14ac:dyDescent="0.25">
      <c r="A17" s="24" t="s">
        <v>7</v>
      </c>
      <c r="B17" s="25" t="s">
        <v>0</v>
      </c>
      <c r="C17" s="66" t="s">
        <v>8</v>
      </c>
      <c r="D17" s="60" t="s">
        <v>22</v>
      </c>
      <c r="E17" s="55" t="s">
        <v>10</v>
      </c>
      <c r="F17" s="384" t="s">
        <v>9</v>
      </c>
      <c r="G17" s="385"/>
      <c r="H17" s="26" t="s">
        <v>19</v>
      </c>
      <c r="I17" s="40" t="s">
        <v>21</v>
      </c>
      <c r="J17" s="55" t="s">
        <v>11</v>
      </c>
      <c r="K17" s="386" t="s">
        <v>12</v>
      </c>
      <c r="L17" s="387"/>
    </row>
    <row r="18" spans="1:12" ht="16.5" customHeight="1" thickBot="1" x14ac:dyDescent="0.25">
      <c r="A18" s="28"/>
      <c r="B18" s="29">
        <v>1</v>
      </c>
      <c r="C18" s="61" t="s">
        <v>23</v>
      </c>
      <c r="D18" s="61"/>
      <c r="E18" s="61" t="s">
        <v>27</v>
      </c>
      <c r="F18" s="47">
        <v>100</v>
      </c>
      <c r="G18" s="48" t="s">
        <v>13</v>
      </c>
      <c r="H18" s="34">
        <f>(C14/F18)</f>
        <v>1</v>
      </c>
      <c r="I18" s="43">
        <f>ROUNDUP(H18,0)</f>
        <v>1</v>
      </c>
      <c r="J18" s="56"/>
      <c r="K18" s="372">
        <f>H18*J18</f>
        <v>0</v>
      </c>
      <c r="L18" s="373"/>
    </row>
    <row r="19" spans="1:12" ht="16.5" customHeight="1" thickBot="1" x14ac:dyDescent="0.25">
      <c r="A19" s="19"/>
      <c r="B19" s="22">
        <v>2</v>
      </c>
      <c r="C19" s="61" t="s">
        <v>23</v>
      </c>
      <c r="D19" s="62"/>
      <c r="E19" s="62" t="s">
        <v>27</v>
      </c>
      <c r="F19" s="49">
        <v>100</v>
      </c>
      <c r="G19" s="50" t="s">
        <v>13</v>
      </c>
      <c r="H19" s="35">
        <f>C15/F19</f>
        <v>0</v>
      </c>
      <c r="I19" s="43">
        <f t="shared" ref="I19:I32" si="0">ROUNDUP(H19,0)</f>
        <v>0</v>
      </c>
      <c r="J19" s="57"/>
      <c r="K19" s="372">
        <f t="shared" ref="K19:K38" si="1">H19*J19</f>
        <v>0</v>
      </c>
      <c r="L19" s="373"/>
    </row>
    <row r="20" spans="1:12" ht="16.5" customHeight="1" thickBot="1" x14ac:dyDescent="0.25">
      <c r="A20" s="20"/>
      <c r="B20" s="23">
        <v>3</v>
      </c>
      <c r="C20" s="61" t="s">
        <v>23</v>
      </c>
      <c r="D20" s="63"/>
      <c r="E20" s="63" t="s">
        <v>27</v>
      </c>
      <c r="F20" s="51">
        <v>100</v>
      </c>
      <c r="G20" s="52" t="s">
        <v>13</v>
      </c>
      <c r="H20" s="36">
        <f>(C16/F20)</f>
        <v>0</v>
      </c>
      <c r="I20" s="43">
        <f>ROUNDUP(H20,0)</f>
        <v>0</v>
      </c>
      <c r="J20" s="58"/>
      <c r="K20" s="372">
        <f t="shared" si="1"/>
        <v>0</v>
      </c>
      <c r="L20" s="373"/>
    </row>
    <row r="21" spans="1:12" ht="16.5" customHeight="1" thickBot="1" x14ac:dyDescent="0.25">
      <c r="A21" s="8"/>
      <c r="B21" s="29">
        <v>1</v>
      </c>
      <c r="C21" s="61" t="s">
        <v>24</v>
      </c>
      <c r="D21" s="61"/>
      <c r="E21" s="61" t="s">
        <v>18</v>
      </c>
      <c r="F21" s="47">
        <v>12</v>
      </c>
      <c r="G21" s="48" t="s">
        <v>13</v>
      </c>
      <c r="H21" s="34">
        <f>(C14/F21)</f>
        <v>8.3333333333333339</v>
      </c>
      <c r="I21" s="43">
        <f t="shared" si="0"/>
        <v>9</v>
      </c>
      <c r="J21" s="56"/>
      <c r="K21" s="372">
        <f t="shared" si="1"/>
        <v>0</v>
      </c>
      <c r="L21" s="373"/>
    </row>
    <row r="22" spans="1:12" ht="16.5" customHeight="1" thickBot="1" x14ac:dyDescent="0.25">
      <c r="A22" s="9"/>
      <c r="B22" s="22">
        <v>2</v>
      </c>
      <c r="C22" s="62" t="s">
        <v>24</v>
      </c>
      <c r="D22" s="62"/>
      <c r="E22" s="62" t="s">
        <v>53</v>
      </c>
      <c r="F22" s="49">
        <v>12</v>
      </c>
      <c r="G22" s="50" t="s">
        <v>13</v>
      </c>
      <c r="H22" s="35">
        <f>(C15/F22)</f>
        <v>0</v>
      </c>
      <c r="I22" s="43">
        <f t="shared" si="0"/>
        <v>0</v>
      </c>
      <c r="J22" s="57"/>
      <c r="K22" s="372">
        <f t="shared" si="1"/>
        <v>0</v>
      </c>
      <c r="L22" s="373"/>
    </row>
    <row r="23" spans="1:12" ht="16.5" customHeight="1" thickBot="1" x14ac:dyDescent="0.25">
      <c r="A23" s="10"/>
      <c r="B23" s="23">
        <v>3</v>
      </c>
      <c r="C23" s="63" t="s">
        <v>24</v>
      </c>
      <c r="D23" s="63"/>
      <c r="E23" s="61" t="s">
        <v>18</v>
      </c>
      <c r="F23" s="51">
        <v>70</v>
      </c>
      <c r="G23" s="52" t="s">
        <v>13</v>
      </c>
      <c r="H23" s="36">
        <f>C16/F23</f>
        <v>0</v>
      </c>
      <c r="I23" s="43">
        <f t="shared" si="0"/>
        <v>0</v>
      </c>
      <c r="J23" s="58"/>
      <c r="K23" s="372">
        <f t="shared" si="1"/>
        <v>0</v>
      </c>
      <c r="L23" s="373"/>
    </row>
    <row r="24" spans="1:12" ht="16.5" customHeight="1" thickBot="1" x14ac:dyDescent="0.25">
      <c r="A24" s="8"/>
      <c r="B24" s="29">
        <v>1</v>
      </c>
      <c r="C24" s="61" t="s">
        <v>15</v>
      </c>
      <c r="D24" s="61"/>
      <c r="E24" s="61" t="s">
        <v>17</v>
      </c>
      <c r="F24" s="47">
        <v>70</v>
      </c>
      <c r="G24" s="48" t="s">
        <v>13</v>
      </c>
      <c r="H24" s="34">
        <f>C14/F24</f>
        <v>1.4285714285714286</v>
      </c>
      <c r="I24" s="43">
        <f t="shared" si="0"/>
        <v>2</v>
      </c>
      <c r="J24" s="56"/>
      <c r="K24" s="372">
        <f t="shared" si="1"/>
        <v>0</v>
      </c>
      <c r="L24" s="373"/>
    </row>
    <row r="25" spans="1:12" ht="16.5" customHeight="1" thickBot="1" x14ac:dyDescent="0.25">
      <c r="A25" s="9"/>
      <c r="B25" s="22">
        <v>2</v>
      </c>
      <c r="C25" s="62" t="s">
        <v>15</v>
      </c>
      <c r="D25" s="62"/>
      <c r="E25" s="62" t="s">
        <v>17</v>
      </c>
      <c r="F25" s="49">
        <v>70</v>
      </c>
      <c r="G25" s="50" t="s">
        <v>13</v>
      </c>
      <c r="H25" s="35">
        <f>C15/F25</f>
        <v>0</v>
      </c>
      <c r="I25" s="43">
        <f t="shared" si="0"/>
        <v>0</v>
      </c>
      <c r="J25" s="57"/>
      <c r="K25" s="372">
        <f t="shared" si="1"/>
        <v>0</v>
      </c>
      <c r="L25" s="373"/>
    </row>
    <row r="26" spans="1:12" ht="16.5" customHeight="1" thickBot="1" x14ac:dyDescent="0.25">
      <c r="A26" s="10"/>
      <c r="B26" s="23">
        <v>3</v>
      </c>
      <c r="C26" s="63" t="s">
        <v>15</v>
      </c>
      <c r="D26" s="63"/>
      <c r="E26" s="63" t="s">
        <v>17</v>
      </c>
      <c r="F26" s="51">
        <v>70</v>
      </c>
      <c r="G26" s="52" t="s">
        <v>13</v>
      </c>
      <c r="H26" s="36">
        <f>C16/F26</f>
        <v>0</v>
      </c>
      <c r="I26" s="43">
        <f t="shared" si="0"/>
        <v>0</v>
      </c>
      <c r="J26" s="58"/>
      <c r="K26" s="372">
        <f t="shared" si="1"/>
        <v>0</v>
      </c>
      <c r="L26" s="373"/>
    </row>
    <row r="27" spans="1:12" ht="16.5" customHeight="1" thickBot="1" x14ac:dyDescent="0.25">
      <c r="A27" s="8"/>
      <c r="B27" s="29">
        <v>1</v>
      </c>
      <c r="C27" s="61" t="s">
        <v>25</v>
      </c>
      <c r="D27" s="61"/>
      <c r="E27" s="61" t="s">
        <v>17</v>
      </c>
      <c r="F27" s="47">
        <v>70</v>
      </c>
      <c r="G27" s="48" t="s">
        <v>13</v>
      </c>
      <c r="H27" s="34">
        <f>C14/F27</f>
        <v>1.4285714285714286</v>
      </c>
      <c r="I27" s="43">
        <f t="shared" si="0"/>
        <v>2</v>
      </c>
      <c r="J27" s="56"/>
      <c r="K27" s="372">
        <f t="shared" si="1"/>
        <v>0</v>
      </c>
      <c r="L27" s="373"/>
    </row>
    <row r="28" spans="1:12" ht="16.5" customHeight="1" thickBot="1" x14ac:dyDescent="0.25">
      <c r="A28" s="9"/>
      <c r="B28" s="22">
        <v>2</v>
      </c>
      <c r="C28" s="62" t="s">
        <v>25</v>
      </c>
      <c r="D28" s="62"/>
      <c r="E28" s="62" t="s">
        <v>17</v>
      </c>
      <c r="F28" s="49">
        <v>70</v>
      </c>
      <c r="G28" s="50" t="s">
        <v>13</v>
      </c>
      <c r="H28" s="35">
        <f>C15/F28</f>
        <v>0</v>
      </c>
      <c r="I28" s="43">
        <f t="shared" si="0"/>
        <v>0</v>
      </c>
      <c r="J28" s="57"/>
      <c r="K28" s="372">
        <f t="shared" si="1"/>
        <v>0</v>
      </c>
      <c r="L28" s="373"/>
    </row>
    <row r="29" spans="1:12" ht="16.5" customHeight="1" thickBot="1" x14ac:dyDescent="0.25">
      <c r="A29" s="10"/>
      <c r="B29" s="23">
        <v>3</v>
      </c>
      <c r="C29" s="63" t="s">
        <v>25</v>
      </c>
      <c r="D29" s="63"/>
      <c r="E29" s="63" t="s">
        <v>17</v>
      </c>
      <c r="F29" s="51">
        <v>70</v>
      </c>
      <c r="G29" s="52" t="s">
        <v>13</v>
      </c>
      <c r="H29" s="36">
        <f>C16/F29</f>
        <v>0</v>
      </c>
      <c r="I29" s="43">
        <f t="shared" si="0"/>
        <v>0</v>
      </c>
      <c r="J29" s="58"/>
      <c r="K29" s="372">
        <f t="shared" si="1"/>
        <v>0</v>
      </c>
      <c r="L29" s="373"/>
    </row>
    <row r="30" spans="1:12" ht="16.5" customHeight="1" thickBot="1" x14ac:dyDescent="0.25">
      <c r="A30" s="8"/>
      <c r="B30" s="29">
        <v>1</v>
      </c>
      <c r="C30" s="61" t="s">
        <v>26</v>
      </c>
      <c r="D30" s="61"/>
      <c r="E30" s="61" t="s">
        <v>18</v>
      </c>
      <c r="F30" s="47">
        <v>140</v>
      </c>
      <c r="G30" s="48" t="s">
        <v>13</v>
      </c>
      <c r="H30" s="34">
        <f>C14/F30</f>
        <v>0.7142857142857143</v>
      </c>
      <c r="I30" s="43">
        <f t="shared" si="0"/>
        <v>1</v>
      </c>
      <c r="J30" s="56"/>
      <c r="K30" s="372">
        <f t="shared" si="1"/>
        <v>0</v>
      </c>
      <c r="L30" s="373"/>
    </row>
    <row r="31" spans="1:12" ht="16.5" customHeight="1" thickBot="1" x14ac:dyDescent="0.25">
      <c r="A31" s="9"/>
      <c r="B31" s="22">
        <v>2</v>
      </c>
      <c r="C31" s="62" t="s">
        <v>26</v>
      </c>
      <c r="D31" s="62"/>
      <c r="E31" s="62" t="s">
        <v>18</v>
      </c>
      <c r="F31" s="49">
        <v>140</v>
      </c>
      <c r="G31" s="50" t="s">
        <v>13</v>
      </c>
      <c r="H31" s="35">
        <f>C15/F31</f>
        <v>0</v>
      </c>
      <c r="I31" s="43">
        <f t="shared" si="0"/>
        <v>0</v>
      </c>
      <c r="J31" s="57"/>
      <c r="K31" s="372">
        <f t="shared" si="1"/>
        <v>0</v>
      </c>
      <c r="L31" s="373"/>
    </row>
    <row r="32" spans="1:12" ht="16.5" customHeight="1" thickBot="1" x14ac:dyDescent="0.25">
      <c r="A32" s="10"/>
      <c r="B32" s="23">
        <v>3</v>
      </c>
      <c r="C32" s="63" t="s">
        <v>26</v>
      </c>
      <c r="D32" s="63"/>
      <c r="E32" s="63" t="s">
        <v>18</v>
      </c>
      <c r="F32" s="51">
        <v>140</v>
      </c>
      <c r="G32" s="52" t="s">
        <v>13</v>
      </c>
      <c r="H32" s="36">
        <f>C16/F32</f>
        <v>0</v>
      </c>
      <c r="I32" s="43">
        <f t="shared" si="0"/>
        <v>0</v>
      </c>
      <c r="J32" s="58"/>
      <c r="K32" s="372">
        <f t="shared" si="1"/>
        <v>0</v>
      </c>
      <c r="L32" s="373"/>
    </row>
    <row r="33" spans="1:12" ht="16.5" customHeight="1" thickBot="1" x14ac:dyDescent="0.25">
      <c r="A33" s="8"/>
      <c r="B33" s="29">
        <v>1</v>
      </c>
      <c r="C33" s="61"/>
      <c r="D33" s="61"/>
      <c r="E33" s="61"/>
      <c r="F33" s="47"/>
      <c r="G33" s="48" t="s">
        <v>13</v>
      </c>
      <c r="H33" s="30"/>
      <c r="I33" s="43"/>
      <c r="J33" s="56"/>
      <c r="K33" s="372">
        <f t="shared" si="1"/>
        <v>0</v>
      </c>
      <c r="L33" s="373"/>
    </row>
    <row r="34" spans="1:12" ht="16.5" customHeight="1" thickBot="1" x14ac:dyDescent="0.25">
      <c r="A34" s="9"/>
      <c r="B34" s="22">
        <v>2</v>
      </c>
      <c r="C34" s="62"/>
      <c r="D34" s="62"/>
      <c r="E34" s="62"/>
      <c r="F34" s="49"/>
      <c r="G34" s="50" t="s">
        <v>13</v>
      </c>
      <c r="H34" s="32"/>
      <c r="I34" s="44"/>
      <c r="J34" s="57"/>
      <c r="K34" s="372">
        <f t="shared" si="1"/>
        <v>0</v>
      </c>
      <c r="L34" s="373"/>
    </row>
    <row r="35" spans="1:12" ht="16.5" customHeight="1" thickBot="1" x14ac:dyDescent="0.25">
      <c r="A35" s="10"/>
      <c r="B35" s="23">
        <v>3</v>
      </c>
      <c r="C35" s="63"/>
      <c r="D35" s="63"/>
      <c r="E35" s="63"/>
      <c r="F35" s="51"/>
      <c r="G35" s="52" t="s">
        <v>13</v>
      </c>
      <c r="H35" s="33"/>
      <c r="I35" s="45"/>
      <c r="J35" s="58"/>
      <c r="K35" s="372">
        <f t="shared" si="1"/>
        <v>0</v>
      </c>
      <c r="L35" s="373"/>
    </row>
    <row r="36" spans="1:12" ht="16.5" customHeight="1" thickBot="1" x14ac:dyDescent="0.25">
      <c r="A36" s="11"/>
      <c r="B36" s="27">
        <v>1</v>
      </c>
      <c r="C36" s="64"/>
      <c r="D36" s="64"/>
      <c r="E36" s="64"/>
      <c r="F36" s="53"/>
      <c r="G36" s="54" t="s">
        <v>13</v>
      </c>
      <c r="H36" s="30"/>
      <c r="I36" s="46"/>
      <c r="J36" s="59"/>
      <c r="K36" s="372">
        <f t="shared" si="1"/>
        <v>0</v>
      </c>
      <c r="L36" s="373"/>
    </row>
    <row r="37" spans="1:12" ht="16.5" customHeight="1" thickBot="1" x14ac:dyDescent="0.25">
      <c r="A37" s="9"/>
      <c r="B37" s="22">
        <v>2</v>
      </c>
      <c r="C37" s="62"/>
      <c r="D37" s="62"/>
      <c r="E37" s="62"/>
      <c r="F37" s="49"/>
      <c r="G37" s="50" t="s">
        <v>13</v>
      </c>
      <c r="H37" s="32"/>
      <c r="I37" s="44"/>
      <c r="J37" s="57"/>
      <c r="K37" s="372">
        <f t="shared" si="1"/>
        <v>0</v>
      </c>
      <c r="L37" s="373"/>
    </row>
    <row r="38" spans="1:12" ht="16.5" customHeight="1" thickBot="1" x14ac:dyDescent="0.25">
      <c r="A38" s="10"/>
      <c r="B38" s="23">
        <v>3</v>
      </c>
      <c r="C38" s="21"/>
      <c r="D38" s="21"/>
      <c r="E38" s="63"/>
      <c r="F38" s="51"/>
      <c r="G38" s="52" t="s">
        <v>13</v>
      </c>
      <c r="H38" s="33"/>
      <c r="I38" s="45"/>
      <c r="J38" s="58"/>
      <c r="K38" s="372">
        <f t="shared" si="1"/>
        <v>0</v>
      </c>
      <c r="L38" s="373"/>
    </row>
    <row r="39" spans="1:12" ht="21" customHeight="1" thickBot="1" x14ac:dyDescent="0.3">
      <c r="A39" s="374" t="s">
        <v>20</v>
      </c>
      <c r="B39" s="375"/>
      <c r="C39" s="369"/>
      <c r="D39" s="370"/>
      <c r="E39" s="370"/>
      <c r="F39" s="370"/>
      <c r="G39" s="370"/>
      <c r="H39" s="371"/>
      <c r="I39" s="41"/>
      <c r="J39" s="376">
        <f>SUM(K18:L38)</f>
        <v>0</v>
      </c>
      <c r="K39" s="377"/>
      <c r="L39" s="378"/>
    </row>
    <row r="40" spans="1:12" ht="13.5" thickBot="1" x14ac:dyDescent="0.25">
      <c r="A40" s="369" t="s">
        <v>28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1"/>
    </row>
  </sheetData>
  <sheetProtection password="ED0E" sheet="1" objects="1" scenarios="1"/>
  <mergeCells count="42">
    <mergeCell ref="A12:C12"/>
    <mergeCell ref="D12:L12"/>
    <mergeCell ref="A9:J10"/>
    <mergeCell ref="K9:L9"/>
    <mergeCell ref="K10:L10"/>
    <mergeCell ref="A11:C11"/>
    <mergeCell ref="D11:L11"/>
    <mergeCell ref="A13:C13"/>
    <mergeCell ref="D13:L13"/>
    <mergeCell ref="A14:B14"/>
    <mergeCell ref="C14:K14"/>
    <mergeCell ref="A15:B15"/>
    <mergeCell ref="C15:K15"/>
    <mergeCell ref="K25:L25"/>
    <mergeCell ref="A16:B16"/>
    <mergeCell ref="C16:K16"/>
    <mergeCell ref="F17:G17"/>
    <mergeCell ref="K17:L17"/>
    <mergeCell ref="K18:L18"/>
    <mergeCell ref="K19:L19"/>
    <mergeCell ref="K20:L20"/>
    <mergeCell ref="K21:L21"/>
    <mergeCell ref="K22:L22"/>
    <mergeCell ref="K23:L23"/>
    <mergeCell ref="K24:L24"/>
    <mergeCell ref="K37:L37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A40:L40"/>
    <mergeCell ref="K38:L38"/>
    <mergeCell ref="A39:B39"/>
    <mergeCell ref="C39:H39"/>
    <mergeCell ref="J39:L39"/>
  </mergeCells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P45"/>
  <sheetViews>
    <sheetView topLeftCell="G37" workbookViewId="0">
      <selection activeCell="P47" sqref="P47"/>
    </sheetView>
  </sheetViews>
  <sheetFormatPr baseColWidth="10" defaultColWidth="9.140625" defaultRowHeight="13.5" x14ac:dyDescent="0.25"/>
  <cols>
    <col min="1" max="1" width="0.85546875" style="102" customWidth="1"/>
    <col min="2" max="2" width="10.28515625" style="102" customWidth="1"/>
    <col min="3" max="3" width="9" style="102" customWidth="1"/>
    <col min="4" max="4" width="14.28515625" style="102" customWidth="1"/>
    <col min="5" max="5" width="13.140625" style="102" customWidth="1"/>
    <col min="6" max="6" width="13.28515625" style="102" customWidth="1"/>
    <col min="7" max="7" width="9.7109375" style="102" customWidth="1"/>
    <col min="8" max="8" width="3.140625" style="102" customWidth="1"/>
    <col min="9" max="9" width="5.85546875" style="103" customWidth="1"/>
    <col min="10" max="10" width="5.85546875" style="104" customWidth="1"/>
    <col min="11" max="11" width="10.42578125" style="103" customWidth="1"/>
    <col min="12" max="12" width="8" style="103" customWidth="1"/>
    <col min="13" max="13" width="4.5703125" style="103" customWidth="1"/>
    <col min="14" max="14" width="1.42578125" style="198" customWidth="1"/>
    <col min="15" max="15" width="18.5703125" style="102" customWidth="1"/>
    <col min="16" max="16" width="13.42578125" style="102" customWidth="1"/>
    <col min="17" max="16384" width="9.140625" style="102"/>
  </cols>
  <sheetData>
    <row r="1" spans="2:15" x14ac:dyDescent="0.25">
      <c r="B1" s="430"/>
      <c r="C1" s="431"/>
      <c r="D1" s="349" t="s">
        <v>71</v>
      </c>
      <c r="E1" s="349"/>
      <c r="F1" s="349"/>
      <c r="G1" s="349"/>
      <c r="H1" s="349"/>
      <c r="I1" s="349"/>
      <c r="J1" s="349"/>
      <c r="K1" s="436"/>
      <c r="L1" s="436"/>
      <c r="M1" s="437"/>
      <c r="N1" s="107"/>
    </row>
    <row r="2" spans="2:15" x14ac:dyDescent="0.25">
      <c r="B2" s="432"/>
      <c r="C2" s="433"/>
      <c r="D2" s="350"/>
      <c r="E2" s="350"/>
      <c r="F2" s="350"/>
      <c r="G2" s="350"/>
      <c r="H2" s="350"/>
      <c r="I2" s="350"/>
      <c r="J2" s="350"/>
      <c r="K2" s="438"/>
      <c r="L2" s="438"/>
      <c r="M2" s="439"/>
      <c r="N2" s="107"/>
    </row>
    <row r="3" spans="2:15" x14ac:dyDescent="0.25">
      <c r="B3" s="432"/>
      <c r="C3" s="433"/>
      <c r="D3" s="350"/>
      <c r="E3" s="350"/>
      <c r="F3" s="350"/>
      <c r="G3" s="350"/>
      <c r="H3" s="350"/>
      <c r="I3" s="350"/>
      <c r="J3" s="350"/>
      <c r="K3" s="438"/>
      <c r="L3" s="438"/>
      <c r="M3" s="439"/>
      <c r="N3" s="107"/>
    </row>
    <row r="4" spans="2:15" ht="15" customHeight="1" x14ac:dyDescent="0.25">
      <c r="B4" s="432"/>
      <c r="C4" s="433"/>
      <c r="D4" s="350"/>
      <c r="E4" s="350"/>
      <c r="F4" s="350"/>
      <c r="G4" s="350"/>
      <c r="H4" s="350"/>
      <c r="I4" s="350"/>
      <c r="J4" s="350"/>
      <c r="K4" s="438"/>
      <c r="L4" s="438"/>
      <c r="M4" s="439"/>
      <c r="N4" s="107"/>
    </row>
    <row r="5" spans="2:15" ht="13.5" customHeight="1" x14ac:dyDescent="0.25">
      <c r="B5" s="432"/>
      <c r="C5" s="433"/>
      <c r="D5" s="350"/>
      <c r="E5" s="350"/>
      <c r="F5" s="350"/>
      <c r="G5" s="350"/>
      <c r="H5" s="350"/>
      <c r="I5" s="350"/>
      <c r="J5" s="350"/>
      <c r="K5" s="438"/>
      <c r="L5" s="438"/>
      <c r="M5" s="439"/>
      <c r="N5" s="107"/>
    </row>
    <row r="6" spans="2:15" ht="13.5" customHeight="1" x14ac:dyDescent="0.25">
      <c r="B6" s="432"/>
      <c r="C6" s="433"/>
      <c r="D6" s="350"/>
      <c r="E6" s="350"/>
      <c r="F6" s="350"/>
      <c r="G6" s="350"/>
      <c r="H6" s="350"/>
      <c r="I6" s="350"/>
      <c r="J6" s="350"/>
      <c r="K6" s="438"/>
      <c r="L6" s="438"/>
      <c r="M6" s="439"/>
      <c r="N6" s="107"/>
    </row>
    <row r="7" spans="2:15" x14ac:dyDescent="0.25">
      <c r="B7" s="432"/>
      <c r="C7" s="433"/>
      <c r="D7" s="350"/>
      <c r="E7" s="350"/>
      <c r="F7" s="350"/>
      <c r="G7" s="350"/>
      <c r="H7" s="350"/>
      <c r="I7" s="350"/>
      <c r="J7" s="350"/>
      <c r="K7" s="438"/>
      <c r="L7" s="438"/>
      <c r="M7" s="439"/>
      <c r="N7" s="107"/>
    </row>
    <row r="8" spans="2:15" ht="14.25" thickBot="1" x14ac:dyDescent="0.3">
      <c r="B8" s="434"/>
      <c r="C8" s="435"/>
      <c r="D8" s="351"/>
      <c r="E8" s="351"/>
      <c r="F8" s="351"/>
      <c r="G8" s="351"/>
      <c r="H8" s="351"/>
      <c r="I8" s="351"/>
      <c r="J8" s="351"/>
      <c r="K8" s="440"/>
      <c r="L8" s="440"/>
      <c r="M8" s="441"/>
      <c r="N8" s="107"/>
    </row>
    <row r="9" spans="2:15" x14ac:dyDescent="0.25">
      <c r="B9" s="467" t="s">
        <v>85</v>
      </c>
      <c r="C9" s="468"/>
      <c r="D9" s="469"/>
      <c r="E9" s="469"/>
      <c r="F9" s="469"/>
      <c r="G9" s="469"/>
      <c r="H9" s="469"/>
      <c r="I9" s="469"/>
      <c r="J9" s="469"/>
      <c r="K9" s="469"/>
      <c r="L9" s="472" t="s">
        <v>6</v>
      </c>
      <c r="M9" s="473"/>
      <c r="N9" s="191"/>
      <c r="O9" s="108"/>
    </row>
    <row r="10" spans="2:15" ht="9.75" customHeight="1" thickBot="1" x14ac:dyDescent="0.3">
      <c r="B10" s="470"/>
      <c r="C10" s="471"/>
      <c r="D10" s="471"/>
      <c r="E10" s="471"/>
      <c r="F10" s="471"/>
      <c r="G10" s="471"/>
      <c r="H10" s="471"/>
      <c r="I10" s="471"/>
      <c r="J10" s="471"/>
      <c r="K10" s="471"/>
      <c r="L10" s="474">
        <v>43132</v>
      </c>
      <c r="M10" s="475"/>
      <c r="N10" s="192"/>
      <c r="O10" s="108"/>
    </row>
    <row r="11" spans="2:15" ht="15.75" customHeight="1" x14ac:dyDescent="0.25">
      <c r="B11" s="445" t="s">
        <v>78</v>
      </c>
      <c r="C11" s="476"/>
      <c r="D11" s="446"/>
      <c r="E11" s="477"/>
      <c r="F11" s="478"/>
      <c r="G11" s="478"/>
      <c r="H11" s="478"/>
      <c r="I11" s="478"/>
      <c r="J11" s="478"/>
      <c r="K11" s="478"/>
      <c r="L11" s="478"/>
      <c r="M11" s="479"/>
      <c r="N11" s="193"/>
    </row>
    <row r="12" spans="2:15" ht="16.5" customHeight="1" x14ac:dyDescent="0.25">
      <c r="B12" s="450" t="s">
        <v>1</v>
      </c>
      <c r="C12" s="480"/>
      <c r="D12" s="451"/>
      <c r="E12" s="452"/>
      <c r="F12" s="453"/>
      <c r="G12" s="453"/>
      <c r="H12" s="453"/>
      <c r="I12" s="453"/>
      <c r="J12" s="453"/>
      <c r="K12" s="453"/>
      <c r="L12" s="453"/>
      <c r="M12" s="481"/>
      <c r="N12" s="193"/>
    </row>
    <row r="13" spans="2:15" ht="16.5" customHeight="1" thickBot="1" x14ac:dyDescent="0.3">
      <c r="B13" s="455" t="s">
        <v>2</v>
      </c>
      <c r="C13" s="482"/>
      <c r="D13" s="456"/>
      <c r="E13" s="442"/>
      <c r="F13" s="443"/>
      <c r="G13" s="443"/>
      <c r="H13" s="443"/>
      <c r="I13" s="443"/>
      <c r="J13" s="443"/>
      <c r="K13" s="443"/>
      <c r="L13" s="443"/>
      <c r="M13" s="444"/>
      <c r="N13" s="193"/>
    </row>
    <row r="14" spans="2:15" ht="21" customHeight="1" x14ac:dyDescent="0.25">
      <c r="B14" s="445" t="s">
        <v>3</v>
      </c>
      <c r="C14" s="446"/>
      <c r="D14" s="447"/>
      <c r="E14" s="448"/>
      <c r="F14" s="448"/>
      <c r="G14" s="448"/>
      <c r="H14" s="448"/>
      <c r="I14" s="448"/>
      <c r="J14" s="448"/>
      <c r="K14" s="448"/>
      <c r="L14" s="449"/>
      <c r="M14" s="101" t="s">
        <v>13</v>
      </c>
      <c r="N14" s="194"/>
    </row>
    <row r="15" spans="2:15" ht="21" customHeight="1" x14ac:dyDescent="0.25">
      <c r="B15" s="450" t="s">
        <v>4</v>
      </c>
      <c r="C15" s="451"/>
      <c r="D15" s="452"/>
      <c r="E15" s="453"/>
      <c r="F15" s="453"/>
      <c r="G15" s="453"/>
      <c r="H15" s="453"/>
      <c r="I15" s="453"/>
      <c r="J15" s="453"/>
      <c r="K15" s="453"/>
      <c r="L15" s="454"/>
      <c r="M15" s="89" t="s">
        <v>13</v>
      </c>
      <c r="N15" s="194"/>
    </row>
    <row r="16" spans="2:15" ht="21" customHeight="1" thickBot="1" x14ac:dyDescent="0.3">
      <c r="B16" s="455" t="s">
        <v>5</v>
      </c>
      <c r="C16" s="456"/>
      <c r="D16" s="457"/>
      <c r="E16" s="458"/>
      <c r="F16" s="458"/>
      <c r="G16" s="458"/>
      <c r="H16" s="458"/>
      <c r="I16" s="458"/>
      <c r="J16" s="458"/>
      <c r="K16" s="458"/>
      <c r="L16" s="459"/>
      <c r="M16" s="109" t="s">
        <v>13</v>
      </c>
      <c r="N16" s="194"/>
    </row>
    <row r="17" spans="2:15" ht="21.75" customHeight="1" thickBot="1" x14ac:dyDescent="0.3">
      <c r="B17" s="230" t="s">
        <v>7</v>
      </c>
      <c r="C17" s="231" t="s">
        <v>0</v>
      </c>
      <c r="D17" s="232" t="s">
        <v>8</v>
      </c>
      <c r="E17" s="232" t="s">
        <v>22</v>
      </c>
      <c r="F17" s="233" t="s">
        <v>73</v>
      </c>
      <c r="G17" s="460" t="s">
        <v>9</v>
      </c>
      <c r="H17" s="461"/>
      <c r="I17" s="231" t="s">
        <v>19</v>
      </c>
      <c r="J17" s="234" t="s">
        <v>21</v>
      </c>
      <c r="K17" s="235" t="s">
        <v>11</v>
      </c>
      <c r="L17" s="462" t="s">
        <v>12</v>
      </c>
      <c r="M17" s="463"/>
      <c r="N17" s="195"/>
    </row>
    <row r="18" spans="2:15" ht="16.5" customHeight="1" x14ac:dyDescent="0.25">
      <c r="B18" s="80"/>
      <c r="C18" s="81">
        <v>1</v>
      </c>
      <c r="D18" s="82" t="s">
        <v>29</v>
      </c>
      <c r="E18" s="82"/>
      <c r="F18" s="82" t="s">
        <v>35</v>
      </c>
      <c r="G18" s="83">
        <v>100</v>
      </c>
      <c r="H18" s="84" t="s">
        <v>13</v>
      </c>
      <c r="I18" s="236">
        <f>(D14/G18)</f>
        <v>0</v>
      </c>
      <c r="J18" s="255">
        <f>ROUNDUP(I18,0)</f>
        <v>0</v>
      </c>
      <c r="K18" s="242"/>
      <c r="L18" s="428">
        <f>I18*K18</f>
        <v>0</v>
      </c>
      <c r="M18" s="429"/>
      <c r="N18" s="196"/>
    </row>
    <row r="19" spans="2:15" ht="16.5" customHeight="1" x14ac:dyDescent="0.25">
      <c r="B19" s="85"/>
      <c r="C19" s="86">
        <v>2</v>
      </c>
      <c r="D19" s="87" t="s">
        <v>29</v>
      </c>
      <c r="E19" s="87"/>
      <c r="F19" s="87" t="s">
        <v>35</v>
      </c>
      <c r="G19" s="88">
        <v>100</v>
      </c>
      <c r="H19" s="89" t="s">
        <v>13</v>
      </c>
      <c r="I19" s="237">
        <f>D15/G19</f>
        <v>0</v>
      </c>
      <c r="J19" s="256">
        <f t="shared" ref="J19:J41" si="0">ROUNDUP(I19,0)</f>
        <v>0</v>
      </c>
      <c r="K19" s="243"/>
      <c r="L19" s="416">
        <f t="shared" ref="L19:L41" si="1">I19*K19</f>
        <v>0</v>
      </c>
      <c r="M19" s="417"/>
      <c r="N19" s="196"/>
    </row>
    <row r="20" spans="2:15" ht="16.5" customHeight="1" thickBot="1" x14ac:dyDescent="0.3">
      <c r="B20" s="90"/>
      <c r="C20" s="91">
        <v>3</v>
      </c>
      <c r="D20" s="92" t="s">
        <v>29</v>
      </c>
      <c r="E20" s="92"/>
      <c r="F20" s="92" t="s">
        <v>35</v>
      </c>
      <c r="G20" s="93">
        <v>100</v>
      </c>
      <c r="H20" s="94" t="s">
        <v>13</v>
      </c>
      <c r="I20" s="238">
        <f>(D16/G20)</f>
        <v>0</v>
      </c>
      <c r="J20" s="257">
        <f>ROUNDUP(I20,0)</f>
        <v>0</v>
      </c>
      <c r="K20" s="244"/>
      <c r="L20" s="418">
        <f t="shared" si="1"/>
        <v>0</v>
      </c>
      <c r="M20" s="419"/>
      <c r="N20" s="196"/>
    </row>
    <row r="21" spans="2:15" ht="16.5" customHeight="1" x14ac:dyDescent="0.25">
      <c r="B21" s="95"/>
      <c r="C21" s="81">
        <v>1</v>
      </c>
      <c r="D21" s="82" t="s">
        <v>30</v>
      </c>
      <c r="E21" s="82"/>
      <c r="F21" s="82" t="s">
        <v>17</v>
      </c>
      <c r="G21" s="83">
        <v>104.5</v>
      </c>
      <c r="H21" s="84" t="s">
        <v>13</v>
      </c>
      <c r="I21" s="236">
        <f>(D14/G21)</f>
        <v>0</v>
      </c>
      <c r="J21" s="255">
        <f t="shared" si="0"/>
        <v>0</v>
      </c>
      <c r="K21" s="242"/>
      <c r="L21" s="428">
        <f t="shared" si="1"/>
        <v>0</v>
      </c>
      <c r="M21" s="429"/>
      <c r="N21" s="196"/>
    </row>
    <row r="22" spans="2:15" ht="16.5" customHeight="1" x14ac:dyDescent="0.25">
      <c r="B22" s="96"/>
      <c r="C22" s="86">
        <v>2</v>
      </c>
      <c r="D22" s="87" t="s">
        <v>30</v>
      </c>
      <c r="E22" s="87"/>
      <c r="F22" s="87" t="s">
        <v>17</v>
      </c>
      <c r="G22" s="88">
        <v>104.5</v>
      </c>
      <c r="H22" s="89" t="s">
        <v>13</v>
      </c>
      <c r="I22" s="237">
        <f>(D15/G22)</f>
        <v>0</v>
      </c>
      <c r="J22" s="256">
        <f t="shared" si="0"/>
        <v>0</v>
      </c>
      <c r="K22" s="243"/>
      <c r="L22" s="416">
        <f t="shared" si="1"/>
        <v>0</v>
      </c>
      <c r="M22" s="417"/>
      <c r="N22" s="196"/>
    </row>
    <row r="23" spans="2:15" ht="16.5" customHeight="1" thickBot="1" x14ac:dyDescent="0.3">
      <c r="B23" s="97"/>
      <c r="C23" s="91">
        <v>3</v>
      </c>
      <c r="D23" s="92" t="s">
        <v>30</v>
      </c>
      <c r="E23" s="92"/>
      <c r="F23" s="92" t="s">
        <v>17</v>
      </c>
      <c r="G23" s="93">
        <v>104.5</v>
      </c>
      <c r="H23" s="94" t="s">
        <v>13</v>
      </c>
      <c r="I23" s="238">
        <f>D16/G23</f>
        <v>0</v>
      </c>
      <c r="J23" s="257">
        <f t="shared" si="0"/>
        <v>0</v>
      </c>
      <c r="K23" s="244"/>
      <c r="L23" s="418">
        <f t="shared" si="1"/>
        <v>0</v>
      </c>
      <c r="M23" s="419"/>
      <c r="N23" s="196"/>
    </row>
    <row r="24" spans="2:15" ht="16.5" customHeight="1" thickBot="1" x14ac:dyDescent="0.3">
      <c r="B24" s="95"/>
      <c r="C24" s="81">
        <v>1</v>
      </c>
      <c r="D24" s="82" t="s">
        <v>31</v>
      </c>
      <c r="E24" s="82" t="s">
        <v>62</v>
      </c>
      <c r="F24" s="82" t="s">
        <v>55</v>
      </c>
      <c r="G24" s="83">
        <v>2</v>
      </c>
      <c r="H24" s="84" t="s">
        <v>13</v>
      </c>
      <c r="I24" s="236">
        <f>D14/G24</f>
        <v>0</v>
      </c>
      <c r="J24" s="255">
        <f t="shared" si="0"/>
        <v>0</v>
      </c>
      <c r="K24" s="242"/>
      <c r="L24" s="428">
        <f t="shared" si="1"/>
        <v>0</v>
      </c>
      <c r="M24" s="429"/>
      <c r="N24" s="196"/>
    </row>
    <row r="25" spans="2:15" ht="16.5" customHeight="1" thickBot="1" x14ac:dyDescent="0.3">
      <c r="B25" s="96"/>
      <c r="C25" s="86">
        <v>2</v>
      </c>
      <c r="D25" s="87" t="s">
        <v>31</v>
      </c>
      <c r="E25" s="82" t="s">
        <v>62</v>
      </c>
      <c r="F25" s="87" t="s">
        <v>55</v>
      </c>
      <c r="G25" s="88">
        <v>2</v>
      </c>
      <c r="H25" s="89" t="s">
        <v>13</v>
      </c>
      <c r="I25" s="237">
        <f>D15/G25</f>
        <v>0</v>
      </c>
      <c r="J25" s="256">
        <f t="shared" si="0"/>
        <v>0</v>
      </c>
      <c r="K25" s="243"/>
      <c r="L25" s="416">
        <f t="shared" si="1"/>
        <v>0</v>
      </c>
      <c r="M25" s="417"/>
      <c r="N25" s="196"/>
    </row>
    <row r="26" spans="2:15" ht="16.5" customHeight="1" thickBot="1" x14ac:dyDescent="0.3">
      <c r="B26" s="97"/>
      <c r="C26" s="91">
        <v>3</v>
      </c>
      <c r="D26" s="92" t="s">
        <v>31</v>
      </c>
      <c r="E26" s="82" t="s">
        <v>62</v>
      </c>
      <c r="F26" s="82" t="s">
        <v>55</v>
      </c>
      <c r="G26" s="93">
        <v>2</v>
      </c>
      <c r="H26" s="94" t="s">
        <v>13</v>
      </c>
      <c r="I26" s="238">
        <f>D16/G26</f>
        <v>0</v>
      </c>
      <c r="J26" s="257">
        <f t="shared" si="0"/>
        <v>0</v>
      </c>
      <c r="K26" s="244"/>
      <c r="L26" s="418">
        <f t="shared" si="1"/>
        <v>0</v>
      </c>
      <c r="M26" s="419"/>
      <c r="N26" s="196"/>
    </row>
    <row r="27" spans="2:15" ht="16.5" customHeight="1" thickBot="1" x14ac:dyDescent="0.35">
      <c r="B27" s="204"/>
      <c r="C27" s="206"/>
      <c r="D27" s="207" t="s">
        <v>70</v>
      </c>
      <c r="E27" s="464" t="s">
        <v>68</v>
      </c>
      <c r="F27" s="82" t="s">
        <v>69</v>
      </c>
      <c r="G27" s="208">
        <v>2</v>
      </c>
      <c r="H27" s="209" t="s">
        <v>13</v>
      </c>
      <c r="I27" s="239">
        <f>+D14/G27</f>
        <v>0</v>
      </c>
      <c r="J27" s="255">
        <f t="shared" si="0"/>
        <v>0</v>
      </c>
      <c r="K27" s="245"/>
      <c r="L27" s="251"/>
      <c r="M27" s="252"/>
      <c r="N27" s="196"/>
    </row>
    <row r="28" spans="2:15" ht="16.5" customHeight="1" thickBot="1" x14ac:dyDescent="0.3">
      <c r="B28" s="110"/>
      <c r="C28" s="111"/>
      <c r="D28" s="114"/>
      <c r="E28" s="465"/>
      <c r="F28" s="82"/>
      <c r="G28" s="112">
        <v>2</v>
      </c>
      <c r="H28" s="113" t="s">
        <v>13</v>
      </c>
      <c r="I28" s="240">
        <f>+D15/G28</f>
        <v>0</v>
      </c>
      <c r="J28" s="256"/>
      <c r="K28" s="246"/>
      <c r="L28" s="248"/>
      <c r="M28" s="249"/>
      <c r="N28" s="196"/>
    </row>
    <row r="29" spans="2:15" ht="16.5" customHeight="1" thickBot="1" x14ac:dyDescent="0.3">
      <c r="B29" s="205"/>
      <c r="C29" s="210"/>
      <c r="D29" s="211"/>
      <c r="E29" s="466"/>
      <c r="F29" s="105"/>
      <c r="G29" s="212">
        <v>2</v>
      </c>
      <c r="H29" s="213" t="s">
        <v>13</v>
      </c>
      <c r="I29" s="241">
        <f>+D16/G29</f>
        <v>0</v>
      </c>
      <c r="J29" s="257"/>
      <c r="K29" s="247"/>
      <c r="L29" s="253"/>
      <c r="M29" s="254"/>
      <c r="N29" s="196"/>
    </row>
    <row r="30" spans="2:15" ht="16.5" customHeight="1" x14ac:dyDescent="0.3">
      <c r="B30" s="95"/>
      <c r="C30" s="81">
        <v>1</v>
      </c>
      <c r="D30" s="133" t="s">
        <v>32</v>
      </c>
      <c r="E30" s="82"/>
      <c r="F30" s="82" t="s">
        <v>18</v>
      </c>
      <c r="G30" s="83">
        <v>46.45</v>
      </c>
      <c r="H30" s="84" t="s">
        <v>13</v>
      </c>
      <c r="I30" s="236">
        <f>D14/G30</f>
        <v>0</v>
      </c>
      <c r="J30" s="255">
        <f t="shared" si="0"/>
        <v>0</v>
      </c>
      <c r="K30" s="242"/>
      <c r="L30" s="428">
        <f t="shared" si="1"/>
        <v>0</v>
      </c>
      <c r="M30" s="429"/>
      <c r="N30" s="196"/>
      <c r="O30" s="302" t="s">
        <v>66</v>
      </c>
    </row>
    <row r="31" spans="2:15" ht="16.5" customHeight="1" x14ac:dyDescent="0.3">
      <c r="B31" s="96"/>
      <c r="C31" s="86">
        <v>2</v>
      </c>
      <c r="D31" s="141" t="s">
        <v>32</v>
      </c>
      <c r="E31" s="87"/>
      <c r="F31" s="87" t="s">
        <v>18</v>
      </c>
      <c r="G31" s="88">
        <v>46.45</v>
      </c>
      <c r="H31" s="89" t="s">
        <v>13</v>
      </c>
      <c r="I31" s="237">
        <f>D15/G31</f>
        <v>0</v>
      </c>
      <c r="J31" s="256">
        <f t="shared" si="0"/>
        <v>0</v>
      </c>
      <c r="K31" s="243"/>
      <c r="L31" s="416">
        <f t="shared" si="1"/>
        <v>0</v>
      </c>
      <c r="M31" s="417"/>
      <c r="N31" s="196"/>
    </row>
    <row r="32" spans="2:15" ht="16.5" customHeight="1" thickBot="1" x14ac:dyDescent="0.35">
      <c r="B32" s="97"/>
      <c r="C32" s="91">
        <v>3</v>
      </c>
      <c r="D32" s="147" t="s">
        <v>32</v>
      </c>
      <c r="E32" s="92"/>
      <c r="F32" s="92" t="s">
        <v>18</v>
      </c>
      <c r="G32" s="93">
        <v>46.45</v>
      </c>
      <c r="H32" s="94" t="s">
        <v>13</v>
      </c>
      <c r="I32" s="238">
        <f>D16/G32</f>
        <v>0</v>
      </c>
      <c r="J32" s="257">
        <f t="shared" si="0"/>
        <v>0</v>
      </c>
      <c r="K32" s="244"/>
      <c r="L32" s="418">
        <f t="shared" si="1"/>
        <v>0</v>
      </c>
      <c r="M32" s="419"/>
      <c r="N32" s="196"/>
    </row>
    <row r="33" spans="2:16" ht="16.5" customHeight="1" thickBot="1" x14ac:dyDescent="0.45">
      <c r="B33" s="95"/>
      <c r="C33" s="81">
        <v>1</v>
      </c>
      <c r="D33" s="203" t="s">
        <v>33</v>
      </c>
      <c r="E33" s="82"/>
      <c r="F33" s="82" t="s">
        <v>56</v>
      </c>
      <c r="G33" s="83">
        <v>465</v>
      </c>
      <c r="H33" s="84" t="s">
        <v>13</v>
      </c>
      <c r="I33" s="236">
        <f>D14/G33</f>
        <v>0</v>
      </c>
      <c r="J33" s="255">
        <f t="shared" si="0"/>
        <v>0</v>
      </c>
      <c r="K33" s="242"/>
      <c r="L33" s="428">
        <f t="shared" si="1"/>
        <v>0</v>
      </c>
      <c r="M33" s="429"/>
      <c r="N33" s="196"/>
    </row>
    <row r="34" spans="2:16" ht="16.5" customHeight="1" thickBot="1" x14ac:dyDescent="0.45">
      <c r="B34" s="96"/>
      <c r="C34" s="86">
        <v>2</v>
      </c>
      <c r="D34" s="203" t="s">
        <v>33</v>
      </c>
      <c r="E34" s="87"/>
      <c r="F34" s="82" t="s">
        <v>56</v>
      </c>
      <c r="G34" s="88">
        <v>465</v>
      </c>
      <c r="H34" s="89" t="s">
        <v>13</v>
      </c>
      <c r="I34" s="237">
        <f>D15/G34</f>
        <v>0</v>
      </c>
      <c r="J34" s="256">
        <f t="shared" si="0"/>
        <v>0</v>
      </c>
      <c r="K34" s="243"/>
      <c r="L34" s="416">
        <f t="shared" si="1"/>
        <v>0</v>
      </c>
      <c r="M34" s="417"/>
      <c r="N34" s="196"/>
    </row>
    <row r="35" spans="2:16" ht="16.5" customHeight="1" thickBot="1" x14ac:dyDescent="0.45">
      <c r="B35" s="97"/>
      <c r="C35" s="91">
        <v>3</v>
      </c>
      <c r="D35" s="203" t="s">
        <v>33</v>
      </c>
      <c r="E35" s="92"/>
      <c r="F35" s="82" t="s">
        <v>56</v>
      </c>
      <c r="G35" s="93">
        <v>465</v>
      </c>
      <c r="H35" s="94" t="s">
        <v>13</v>
      </c>
      <c r="I35" s="238">
        <f>D16/G35</f>
        <v>0</v>
      </c>
      <c r="J35" s="257">
        <f t="shared" si="0"/>
        <v>0</v>
      </c>
      <c r="K35" s="244"/>
      <c r="L35" s="418">
        <f t="shared" si="1"/>
        <v>0</v>
      </c>
      <c r="M35" s="419"/>
      <c r="N35" s="196"/>
    </row>
    <row r="36" spans="2:16" ht="16.5" customHeight="1" x14ac:dyDescent="0.25">
      <c r="B36" s="95"/>
      <c r="C36" s="81">
        <v>1</v>
      </c>
      <c r="D36" s="82" t="s">
        <v>34</v>
      </c>
      <c r="E36" s="82"/>
      <c r="F36" s="82" t="s">
        <v>17</v>
      </c>
      <c r="G36" s="83">
        <v>70</v>
      </c>
      <c r="H36" s="84" t="s">
        <v>13</v>
      </c>
      <c r="I36" s="236">
        <f>D14/G36</f>
        <v>0</v>
      </c>
      <c r="J36" s="255">
        <f>ROUNDUP(I36,0)</f>
        <v>0</v>
      </c>
      <c r="K36" s="242"/>
      <c r="L36" s="428">
        <f t="shared" si="1"/>
        <v>0</v>
      </c>
      <c r="M36" s="429"/>
      <c r="N36" s="196"/>
    </row>
    <row r="37" spans="2:16" ht="16.5" customHeight="1" x14ac:dyDescent="0.25">
      <c r="B37" s="96"/>
      <c r="C37" s="86">
        <v>2</v>
      </c>
      <c r="D37" s="87" t="s">
        <v>34</v>
      </c>
      <c r="E37" s="87"/>
      <c r="F37" s="87" t="s">
        <v>17</v>
      </c>
      <c r="G37" s="88">
        <v>70</v>
      </c>
      <c r="H37" s="89" t="s">
        <v>13</v>
      </c>
      <c r="I37" s="237">
        <f>D15/G37</f>
        <v>0</v>
      </c>
      <c r="J37" s="256">
        <f t="shared" si="0"/>
        <v>0</v>
      </c>
      <c r="K37" s="243"/>
      <c r="L37" s="416">
        <f t="shared" si="1"/>
        <v>0</v>
      </c>
      <c r="M37" s="417"/>
      <c r="N37" s="196"/>
    </row>
    <row r="38" spans="2:16" ht="16.5" customHeight="1" thickBot="1" x14ac:dyDescent="0.3">
      <c r="B38" s="216"/>
      <c r="C38" s="91">
        <v>3</v>
      </c>
      <c r="D38" s="92" t="s">
        <v>34</v>
      </c>
      <c r="E38" s="92"/>
      <c r="F38" s="92" t="s">
        <v>17</v>
      </c>
      <c r="G38" s="93">
        <v>70</v>
      </c>
      <c r="H38" s="94" t="s">
        <v>13</v>
      </c>
      <c r="I38" s="238">
        <f>D16/G38</f>
        <v>0</v>
      </c>
      <c r="J38" s="257">
        <f>ROUNDUP(I38,0)</f>
        <v>0</v>
      </c>
      <c r="K38" s="244"/>
      <c r="L38" s="418">
        <f t="shared" si="1"/>
        <v>0</v>
      </c>
      <c r="M38" s="419"/>
      <c r="N38" s="196"/>
    </row>
    <row r="39" spans="2:16" ht="16.5" customHeight="1" x14ac:dyDescent="0.25">
      <c r="B39" s="121"/>
      <c r="C39" s="214">
        <v>1</v>
      </c>
      <c r="D39" s="99" t="s">
        <v>16</v>
      </c>
      <c r="E39" s="99"/>
      <c r="F39" s="99" t="s">
        <v>52</v>
      </c>
      <c r="G39" s="100">
        <v>929</v>
      </c>
      <c r="H39" s="101" t="s">
        <v>13</v>
      </c>
      <c r="I39" s="236">
        <f>D14/G39</f>
        <v>0</v>
      </c>
      <c r="J39" s="255">
        <f t="shared" si="0"/>
        <v>0</v>
      </c>
      <c r="K39" s="242"/>
      <c r="L39" s="428">
        <f t="shared" si="1"/>
        <v>0</v>
      </c>
      <c r="M39" s="429"/>
      <c r="N39" s="196"/>
    </row>
    <row r="40" spans="2:16" ht="16.5" customHeight="1" x14ac:dyDescent="0.25">
      <c r="B40" s="122"/>
      <c r="C40" s="215">
        <v>2</v>
      </c>
      <c r="D40" s="87" t="s">
        <v>16</v>
      </c>
      <c r="E40" s="87"/>
      <c r="F40" s="87" t="s">
        <v>52</v>
      </c>
      <c r="G40" s="88">
        <v>929</v>
      </c>
      <c r="H40" s="89" t="s">
        <v>13</v>
      </c>
      <c r="I40" s="237">
        <f>D15/G40</f>
        <v>0</v>
      </c>
      <c r="J40" s="256">
        <f t="shared" si="0"/>
        <v>0</v>
      </c>
      <c r="K40" s="243"/>
      <c r="L40" s="416">
        <f t="shared" si="1"/>
        <v>0</v>
      </c>
      <c r="M40" s="417"/>
      <c r="N40" s="196"/>
    </row>
    <row r="41" spans="2:16" ht="16.5" customHeight="1" thickBot="1" x14ac:dyDescent="0.3">
      <c r="B41" s="123"/>
      <c r="C41" s="179">
        <v>3</v>
      </c>
      <c r="D41" s="92" t="s">
        <v>16</v>
      </c>
      <c r="E41" s="92"/>
      <c r="F41" s="92" t="s">
        <v>52</v>
      </c>
      <c r="G41" s="93">
        <v>929</v>
      </c>
      <c r="H41" s="94" t="s">
        <v>13</v>
      </c>
      <c r="I41" s="238">
        <f>D16/G41</f>
        <v>0</v>
      </c>
      <c r="J41" s="257">
        <f t="shared" si="0"/>
        <v>0</v>
      </c>
      <c r="K41" s="244"/>
      <c r="L41" s="418">
        <f t="shared" si="1"/>
        <v>0</v>
      </c>
      <c r="M41" s="419"/>
      <c r="N41" s="196"/>
    </row>
    <row r="42" spans="2:16" ht="21" customHeight="1" thickBot="1" x14ac:dyDescent="0.3">
      <c r="B42" s="420" t="s">
        <v>20</v>
      </c>
      <c r="C42" s="421"/>
      <c r="D42" s="425"/>
      <c r="E42" s="426"/>
      <c r="F42" s="426"/>
      <c r="G42" s="426"/>
      <c r="H42" s="426"/>
      <c r="I42" s="426"/>
      <c r="J42" s="427"/>
      <c r="K42" s="422">
        <f>SUM(L18:M41)</f>
        <v>0</v>
      </c>
      <c r="L42" s="423"/>
      <c r="M42" s="424"/>
      <c r="N42" s="190"/>
      <c r="O42" s="199" t="e">
        <f>+K42/D14</f>
        <v>#DIV/0!</v>
      </c>
      <c r="P42" s="199" t="s">
        <v>60</v>
      </c>
    </row>
    <row r="43" spans="2:16" s="189" customFormat="1" ht="6" customHeight="1" x14ac:dyDescent="0.25">
      <c r="B43" s="250"/>
      <c r="C43" s="185"/>
      <c r="D43" s="186"/>
      <c r="E43" s="186"/>
      <c r="F43" s="186"/>
      <c r="G43" s="186"/>
      <c r="H43" s="186"/>
      <c r="I43" s="186"/>
      <c r="J43" s="186"/>
      <c r="K43" s="188"/>
      <c r="L43" s="188"/>
      <c r="M43" s="188"/>
      <c r="N43" s="190"/>
      <c r="O43" s="200"/>
      <c r="P43" s="200"/>
    </row>
    <row r="44" spans="2:16" ht="14.25" x14ac:dyDescent="0.3">
      <c r="B44" s="125" t="s">
        <v>36</v>
      </c>
      <c r="C44" s="125"/>
      <c r="D44" s="125"/>
      <c r="E44" s="125"/>
      <c r="F44" s="125"/>
      <c r="G44" s="125"/>
      <c r="H44" s="125"/>
      <c r="I44" s="126"/>
      <c r="J44" s="127"/>
      <c r="K44" s="126"/>
      <c r="L44" s="126"/>
      <c r="M44" s="126"/>
      <c r="N44" s="194"/>
    </row>
    <row r="45" spans="2:16" ht="34.5" customHeight="1" x14ac:dyDescent="0.25">
      <c r="B45" s="415" t="s">
        <v>79</v>
      </c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197"/>
    </row>
  </sheetData>
  <mergeCells count="46">
    <mergeCell ref="E27:E29"/>
    <mergeCell ref="B9:K10"/>
    <mergeCell ref="L9:M9"/>
    <mergeCell ref="L10:M10"/>
    <mergeCell ref="B11:D11"/>
    <mergeCell ref="E11:M11"/>
    <mergeCell ref="B12:D12"/>
    <mergeCell ref="E12:M12"/>
    <mergeCell ref="B13:D13"/>
    <mergeCell ref="L22:M22"/>
    <mergeCell ref="L23:M23"/>
    <mergeCell ref="L24:M24"/>
    <mergeCell ref="L25:M25"/>
    <mergeCell ref="B1:C8"/>
    <mergeCell ref="K1:M8"/>
    <mergeCell ref="D1:J8"/>
    <mergeCell ref="L21:M21"/>
    <mergeCell ref="E13:M13"/>
    <mergeCell ref="B14:C14"/>
    <mergeCell ref="D14:L14"/>
    <mergeCell ref="B15:C15"/>
    <mergeCell ref="D15:L15"/>
    <mergeCell ref="B16:C16"/>
    <mergeCell ref="D16:L16"/>
    <mergeCell ref="G17:H17"/>
    <mergeCell ref="L17:M17"/>
    <mergeCell ref="L18:M18"/>
    <mergeCell ref="L19:M19"/>
    <mergeCell ref="L20:M20"/>
    <mergeCell ref="L26:M26"/>
    <mergeCell ref="L30:M30"/>
    <mergeCell ref="L31:M31"/>
    <mergeCell ref="L32:M32"/>
    <mergeCell ref="L33:M33"/>
    <mergeCell ref="B45:M45"/>
    <mergeCell ref="L34:M34"/>
    <mergeCell ref="L41:M41"/>
    <mergeCell ref="B42:C42"/>
    <mergeCell ref="K42:M42"/>
    <mergeCell ref="D42:J42"/>
    <mergeCell ref="L35:M35"/>
    <mergeCell ref="L36:M36"/>
    <mergeCell ref="L37:M37"/>
    <mergeCell ref="L38:M38"/>
    <mergeCell ref="L39:M39"/>
    <mergeCell ref="L40:M40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Q45"/>
  <sheetViews>
    <sheetView tabSelected="1" workbookViewId="0">
      <selection activeCell="Q43" sqref="Q43"/>
    </sheetView>
  </sheetViews>
  <sheetFormatPr baseColWidth="10" defaultColWidth="9.140625" defaultRowHeight="12.75" x14ac:dyDescent="0.2"/>
  <cols>
    <col min="1" max="1" width="10.28515625" customWidth="1"/>
    <col min="2" max="2" width="5.42578125" customWidth="1"/>
    <col min="3" max="3" width="15.28515625" customWidth="1"/>
    <col min="4" max="4" width="13.140625" customWidth="1"/>
    <col min="5" max="5" width="13.28515625" customWidth="1"/>
    <col min="6" max="6" width="9.7109375" customWidth="1"/>
    <col min="7" max="7" width="3" customWidth="1"/>
    <col min="8" max="8" width="5.85546875" style="12" hidden="1" customWidth="1"/>
    <col min="9" max="9" width="5.85546875" style="42" customWidth="1"/>
    <col min="10" max="10" width="10.42578125" style="12" customWidth="1"/>
    <col min="11" max="11" width="8" style="12" customWidth="1"/>
    <col min="12" max="12" width="3.28515625" style="12" customWidth="1"/>
    <col min="13" max="13" width="3.140625" customWidth="1"/>
  </cols>
  <sheetData>
    <row r="1" spans="1:13" x14ac:dyDescent="0.2">
      <c r="A1" s="2"/>
      <c r="B1" s="3"/>
      <c r="C1" s="3"/>
      <c r="D1" s="3"/>
      <c r="E1" s="3"/>
      <c r="F1" s="3"/>
      <c r="G1" s="3"/>
      <c r="H1" s="13"/>
      <c r="I1" s="37"/>
      <c r="J1" s="13"/>
      <c r="K1" s="13"/>
      <c r="L1" s="14"/>
    </row>
    <row r="2" spans="1:13" x14ac:dyDescent="0.2">
      <c r="A2" s="4"/>
      <c r="B2" s="5"/>
      <c r="C2" s="5"/>
      <c r="D2" s="5"/>
      <c r="E2" s="5"/>
      <c r="F2" s="5"/>
      <c r="G2" s="5"/>
      <c r="H2" s="15"/>
      <c r="I2" s="38"/>
      <c r="J2" s="15"/>
      <c r="K2" s="15"/>
      <c r="L2" s="16"/>
    </row>
    <row r="3" spans="1:13" x14ac:dyDescent="0.2">
      <c r="A3" s="4"/>
      <c r="B3" s="5"/>
      <c r="C3" s="5"/>
      <c r="D3" s="5"/>
      <c r="E3" s="5"/>
      <c r="F3" s="5"/>
      <c r="G3" s="5"/>
      <c r="H3" s="15"/>
      <c r="I3" s="38"/>
      <c r="J3" s="15"/>
      <c r="K3" s="15"/>
      <c r="L3" s="16"/>
    </row>
    <row r="4" spans="1:13" x14ac:dyDescent="0.2">
      <c r="A4" s="4"/>
      <c r="B4" s="5"/>
      <c r="C4" s="5"/>
      <c r="D4" s="5"/>
      <c r="E4" s="5"/>
      <c r="F4" s="5"/>
      <c r="G4" s="5"/>
      <c r="H4" s="15"/>
      <c r="I4" s="38"/>
      <c r="J4" s="15"/>
      <c r="K4" s="15"/>
      <c r="L4" s="16"/>
    </row>
    <row r="5" spans="1:13" x14ac:dyDescent="0.2">
      <c r="A5" s="4"/>
      <c r="B5" s="5"/>
      <c r="C5" s="5"/>
      <c r="D5" s="5"/>
      <c r="E5" s="5"/>
      <c r="F5" s="5"/>
      <c r="G5" s="5"/>
      <c r="H5" s="15"/>
      <c r="I5" s="38"/>
      <c r="J5" s="15"/>
      <c r="K5" s="15"/>
      <c r="L5" s="16"/>
    </row>
    <row r="6" spans="1:13" x14ac:dyDescent="0.2">
      <c r="A6" s="4"/>
      <c r="B6" s="5"/>
      <c r="C6" s="5"/>
      <c r="D6" s="5"/>
      <c r="E6" s="5"/>
      <c r="F6" s="5"/>
      <c r="G6" s="5"/>
      <c r="H6" s="15"/>
      <c r="I6" s="38"/>
      <c r="J6" s="15"/>
      <c r="K6" s="15"/>
      <c r="L6" s="16"/>
    </row>
    <row r="7" spans="1:13" x14ac:dyDescent="0.2">
      <c r="A7" s="4"/>
      <c r="B7" s="5"/>
      <c r="C7" s="5"/>
      <c r="D7" s="5"/>
      <c r="E7" s="5"/>
      <c r="F7" s="5"/>
      <c r="G7" s="5"/>
      <c r="H7" s="15"/>
      <c r="I7" s="38"/>
      <c r="J7" s="15"/>
      <c r="K7" s="15"/>
      <c r="L7" s="16"/>
    </row>
    <row r="8" spans="1:13" ht="13.5" thickBot="1" x14ac:dyDescent="0.25">
      <c r="A8" s="6"/>
      <c r="B8" s="7"/>
      <c r="C8" s="7"/>
      <c r="D8" s="7"/>
      <c r="E8" s="7"/>
      <c r="F8" s="7"/>
      <c r="G8" s="7"/>
      <c r="H8" s="17"/>
      <c r="I8" s="39"/>
      <c r="J8" s="17"/>
      <c r="K8" s="17"/>
      <c r="L8" s="18"/>
    </row>
    <row r="9" spans="1:13" x14ac:dyDescent="0.2">
      <c r="A9" s="499" t="s">
        <v>86</v>
      </c>
      <c r="B9" s="500"/>
      <c r="C9" s="501"/>
      <c r="D9" s="501"/>
      <c r="E9" s="501"/>
      <c r="F9" s="501"/>
      <c r="G9" s="501"/>
      <c r="H9" s="501"/>
      <c r="I9" s="501"/>
      <c r="J9" s="501"/>
      <c r="K9" s="504" t="s">
        <v>6</v>
      </c>
      <c r="L9" s="505"/>
      <c r="M9" s="1"/>
    </row>
    <row r="10" spans="1:13" ht="13.5" thickBot="1" x14ac:dyDescent="0.25">
      <c r="A10" s="502"/>
      <c r="B10" s="503"/>
      <c r="C10" s="503"/>
      <c r="D10" s="503"/>
      <c r="E10" s="503"/>
      <c r="F10" s="503"/>
      <c r="G10" s="503"/>
      <c r="H10" s="503"/>
      <c r="I10" s="503"/>
      <c r="J10" s="503"/>
      <c r="K10" s="506">
        <v>43132</v>
      </c>
      <c r="L10" s="507"/>
      <c r="M10" s="1"/>
    </row>
    <row r="11" spans="1:13" ht="15.75" customHeight="1" x14ac:dyDescent="0.2">
      <c r="A11" s="411" t="s">
        <v>78</v>
      </c>
      <c r="B11" s="412"/>
      <c r="C11" s="413"/>
      <c r="D11" s="414"/>
      <c r="E11" s="412"/>
      <c r="F11" s="412"/>
      <c r="G11" s="412"/>
      <c r="H11" s="412"/>
      <c r="I11" s="412"/>
      <c r="J11" s="412"/>
      <c r="K11" s="412"/>
      <c r="L11" s="413"/>
    </row>
    <row r="12" spans="1:13" ht="16.5" customHeight="1" x14ac:dyDescent="0.2">
      <c r="A12" s="398" t="s">
        <v>1</v>
      </c>
      <c r="B12" s="399"/>
      <c r="C12" s="401"/>
      <c r="D12" s="398"/>
      <c r="E12" s="399"/>
      <c r="F12" s="399"/>
      <c r="G12" s="399"/>
      <c r="H12" s="399"/>
      <c r="I12" s="399"/>
      <c r="J12" s="399"/>
      <c r="K12" s="399"/>
      <c r="L12" s="401"/>
    </row>
    <row r="13" spans="1:13" ht="16.5" customHeight="1" thickBot="1" x14ac:dyDescent="0.25">
      <c r="A13" s="388" t="s">
        <v>2</v>
      </c>
      <c r="B13" s="389"/>
      <c r="C13" s="390"/>
      <c r="D13" s="388"/>
      <c r="E13" s="389"/>
      <c r="F13" s="389"/>
      <c r="G13" s="389"/>
      <c r="H13" s="389"/>
      <c r="I13" s="389"/>
      <c r="J13" s="389"/>
      <c r="K13" s="389"/>
      <c r="L13" s="390"/>
    </row>
    <row r="14" spans="1:13" ht="21" customHeight="1" x14ac:dyDescent="0.2">
      <c r="A14" s="391" t="s">
        <v>3</v>
      </c>
      <c r="B14" s="392"/>
      <c r="C14" s="393">
        <v>100</v>
      </c>
      <c r="D14" s="394"/>
      <c r="E14" s="394"/>
      <c r="F14" s="394"/>
      <c r="G14" s="394"/>
      <c r="H14" s="394"/>
      <c r="I14" s="394"/>
      <c r="J14" s="394"/>
      <c r="K14" s="395"/>
      <c r="L14" s="54" t="s">
        <v>13</v>
      </c>
    </row>
    <row r="15" spans="1:13" ht="21" customHeight="1" x14ac:dyDescent="0.2">
      <c r="A15" s="396" t="s">
        <v>4</v>
      </c>
      <c r="B15" s="397"/>
      <c r="C15" s="398"/>
      <c r="D15" s="399"/>
      <c r="E15" s="399"/>
      <c r="F15" s="399"/>
      <c r="G15" s="399"/>
      <c r="H15" s="399"/>
      <c r="I15" s="399"/>
      <c r="J15" s="399"/>
      <c r="K15" s="400"/>
      <c r="L15" s="50" t="s">
        <v>13</v>
      </c>
    </row>
    <row r="16" spans="1:13" ht="21" customHeight="1" thickBot="1" x14ac:dyDescent="0.25">
      <c r="A16" s="379" t="s">
        <v>43</v>
      </c>
      <c r="B16" s="380"/>
      <c r="C16" s="381">
        <v>100</v>
      </c>
      <c r="D16" s="382"/>
      <c r="E16" s="382"/>
      <c r="F16" s="382"/>
      <c r="G16" s="382"/>
      <c r="H16" s="382"/>
      <c r="I16" s="382"/>
      <c r="J16" s="382"/>
      <c r="K16" s="383"/>
      <c r="L16" s="65" t="s">
        <v>13</v>
      </c>
    </row>
    <row r="17" spans="1:12" ht="21.75" customHeight="1" thickBot="1" x14ac:dyDescent="0.25">
      <c r="A17" s="276" t="s">
        <v>7</v>
      </c>
      <c r="B17" s="277" t="s">
        <v>0</v>
      </c>
      <c r="C17" s="278" t="s">
        <v>59</v>
      </c>
      <c r="D17" s="279" t="s">
        <v>22</v>
      </c>
      <c r="E17" s="277" t="s">
        <v>10</v>
      </c>
      <c r="F17" s="508" t="s">
        <v>9</v>
      </c>
      <c r="G17" s="509"/>
      <c r="H17" s="277" t="s">
        <v>19</v>
      </c>
      <c r="I17" s="280" t="s">
        <v>21</v>
      </c>
      <c r="J17" s="277" t="s">
        <v>11</v>
      </c>
      <c r="K17" s="510" t="s">
        <v>12</v>
      </c>
      <c r="L17" s="511"/>
    </row>
    <row r="18" spans="1:12" ht="16.5" customHeight="1" x14ac:dyDescent="0.2">
      <c r="A18" s="67"/>
      <c r="B18" s="68">
        <v>1</v>
      </c>
      <c r="C18" s="61" t="s">
        <v>41</v>
      </c>
      <c r="D18" s="61"/>
      <c r="E18" s="61" t="s">
        <v>54</v>
      </c>
      <c r="F18" s="47">
        <v>5.8</v>
      </c>
      <c r="G18" s="48" t="s">
        <v>13</v>
      </c>
      <c r="H18" s="262">
        <f>(C14/F18)</f>
        <v>17.241379310344829</v>
      </c>
      <c r="I18" s="269">
        <f>ROUNDUP(H18,0)</f>
        <v>18</v>
      </c>
      <c r="J18" s="56"/>
      <c r="K18" s="485">
        <f>H18*J18</f>
        <v>0</v>
      </c>
      <c r="L18" s="486"/>
    </row>
    <row r="19" spans="1:12" ht="16.5" customHeight="1" x14ac:dyDescent="0.2">
      <c r="A19" s="69"/>
      <c r="B19" s="70">
        <v>2</v>
      </c>
      <c r="C19" s="62" t="s">
        <v>41</v>
      </c>
      <c r="D19" s="62"/>
      <c r="E19" s="62" t="s">
        <v>54</v>
      </c>
      <c r="F19" s="49">
        <v>5.8</v>
      </c>
      <c r="G19" s="50" t="s">
        <v>13</v>
      </c>
      <c r="H19" s="263">
        <f>C15/F19</f>
        <v>0</v>
      </c>
      <c r="I19" s="270">
        <f t="shared" ref="I19:I29" si="0">ROUNDUP(H19,0)</f>
        <v>0</v>
      </c>
      <c r="J19" s="57"/>
      <c r="K19" s="483">
        <f t="shared" ref="K19:K38" si="1">H19*J19</f>
        <v>0</v>
      </c>
      <c r="L19" s="484"/>
    </row>
    <row r="20" spans="1:12" ht="16.5" customHeight="1" thickBot="1" x14ac:dyDescent="0.25">
      <c r="A20" s="71"/>
      <c r="B20" s="72" t="s">
        <v>37</v>
      </c>
      <c r="C20" s="63" t="s">
        <v>38</v>
      </c>
      <c r="D20" s="63"/>
      <c r="E20" s="63" t="s">
        <v>54</v>
      </c>
      <c r="F20" s="51">
        <v>11.6</v>
      </c>
      <c r="G20" s="52" t="s">
        <v>13</v>
      </c>
      <c r="H20" s="264">
        <f>(C16/F20)</f>
        <v>8.6206896551724146</v>
      </c>
      <c r="I20" s="271">
        <f>ROUNDUP(H20,0)</f>
        <v>9</v>
      </c>
      <c r="J20" s="58"/>
      <c r="K20" s="487">
        <f t="shared" si="1"/>
        <v>0</v>
      </c>
      <c r="L20" s="488"/>
    </row>
    <row r="21" spans="1:12" ht="16.5" customHeight="1" x14ac:dyDescent="0.2">
      <c r="A21" s="73"/>
      <c r="B21" s="68">
        <v>1</v>
      </c>
      <c r="C21" s="61" t="s">
        <v>39</v>
      </c>
      <c r="D21" s="61"/>
      <c r="E21" s="61" t="s">
        <v>17</v>
      </c>
      <c r="F21" s="47">
        <v>34.799999999999997</v>
      </c>
      <c r="G21" s="48" t="s">
        <v>13</v>
      </c>
      <c r="H21" s="262">
        <f>(C14/F21)</f>
        <v>2.8735632183908049</v>
      </c>
      <c r="I21" s="269">
        <f t="shared" si="0"/>
        <v>3</v>
      </c>
      <c r="J21" s="56"/>
      <c r="K21" s="485">
        <f t="shared" si="1"/>
        <v>0</v>
      </c>
      <c r="L21" s="486"/>
    </row>
    <row r="22" spans="1:12" ht="16.5" customHeight="1" x14ac:dyDescent="0.2">
      <c r="A22" s="74"/>
      <c r="B22" s="70">
        <v>2</v>
      </c>
      <c r="C22" s="62" t="s">
        <v>39</v>
      </c>
      <c r="D22" s="62"/>
      <c r="E22" s="62" t="s">
        <v>17</v>
      </c>
      <c r="F22" s="49">
        <v>34.799999999999997</v>
      </c>
      <c r="G22" s="50" t="s">
        <v>13</v>
      </c>
      <c r="H22" s="263">
        <f>(C15/F22)</f>
        <v>0</v>
      </c>
      <c r="I22" s="270">
        <f t="shared" si="0"/>
        <v>0</v>
      </c>
      <c r="J22" s="57"/>
      <c r="K22" s="483">
        <f t="shared" si="1"/>
        <v>0</v>
      </c>
      <c r="L22" s="484"/>
    </row>
    <row r="23" spans="1:12" ht="16.5" customHeight="1" thickBot="1" x14ac:dyDescent="0.25">
      <c r="A23" s="75"/>
      <c r="B23" s="72" t="s">
        <v>37</v>
      </c>
      <c r="C23" s="63" t="s">
        <v>39</v>
      </c>
      <c r="D23" s="63"/>
      <c r="E23" s="63" t="s">
        <v>17</v>
      </c>
      <c r="F23" s="51">
        <v>69.599999999999994</v>
      </c>
      <c r="G23" s="52" t="s">
        <v>13</v>
      </c>
      <c r="H23" s="264">
        <f>C16/F23</f>
        <v>1.4367816091954024</v>
      </c>
      <c r="I23" s="271">
        <f t="shared" si="0"/>
        <v>2</v>
      </c>
      <c r="J23" s="58"/>
      <c r="K23" s="487">
        <f t="shared" si="1"/>
        <v>0</v>
      </c>
      <c r="L23" s="488"/>
    </row>
    <row r="24" spans="1:12" ht="16.5" customHeight="1" x14ac:dyDescent="0.2">
      <c r="A24" s="73"/>
      <c r="B24" s="68">
        <v>1</v>
      </c>
      <c r="C24" s="119" t="s">
        <v>15</v>
      </c>
      <c r="D24" s="61"/>
      <c r="E24" s="61" t="s">
        <v>17</v>
      </c>
      <c r="F24" s="47">
        <v>70</v>
      </c>
      <c r="G24" s="48" t="s">
        <v>13</v>
      </c>
      <c r="H24" s="262">
        <f>C14/F24</f>
        <v>1.4285714285714286</v>
      </c>
      <c r="I24" s="269">
        <f t="shared" si="0"/>
        <v>2</v>
      </c>
      <c r="J24" s="56"/>
      <c r="K24" s="485">
        <f t="shared" si="1"/>
        <v>0</v>
      </c>
      <c r="L24" s="486"/>
    </row>
    <row r="25" spans="1:12" ht="16.5" customHeight="1" thickBot="1" x14ac:dyDescent="0.25">
      <c r="A25" s="74"/>
      <c r="B25" s="70">
        <v>2</v>
      </c>
      <c r="C25" s="120" t="s">
        <v>15</v>
      </c>
      <c r="D25" s="62"/>
      <c r="E25" s="62" t="s">
        <v>17</v>
      </c>
      <c r="F25" s="49">
        <v>70</v>
      </c>
      <c r="G25" s="50" t="s">
        <v>13</v>
      </c>
      <c r="H25" s="263">
        <f>C15/F25</f>
        <v>0</v>
      </c>
      <c r="I25" s="270">
        <f t="shared" si="0"/>
        <v>0</v>
      </c>
      <c r="J25" s="57"/>
      <c r="K25" s="483">
        <f t="shared" si="1"/>
        <v>0</v>
      </c>
      <c r="L25" s="484"/>
    </row>
    <row r="26" spans="1:12" ht="16.5" customHeight="1" thickBot="1" x14ac:dyDescent="0.25">
      <c r="A26" s="75"/>
      <c r="B26" s="72" t="s">
        <v>37</v>
      </c>
      <c r="C26" s="119" t="s">
        <v>40</v>
      </c>
      <c r="D26" s="63"/>
      <c r="E26" s="63" t="s">
        <v>17</v>
      </c>
      <c r="F26" s="51">
        <v>70</v>
      </c>
      <c r="G26" s="52" t="s">
        <v>13</v>
      </c>
      <c r="H26" s="264">
        <f>C16/F26</f>
        <v>1.4285714285714286</v>
      </c>
      <c r="I26" s="271">
        <f t="shared" si="0"/>
        <v>2</v>
      </c>
      <c r="J26" s="58"/>
      <c r="K26" s="487">
        <f t="shared" si="1"/>
        <v>0</v>
      </c>
      <c r="L26" s="488"/>
    </row>
    <row r="27" spans="1:12" ht="16.5" customHeight="1" x14ac:dyDescent="0.2">
      <c r="A27" s="73"/>
      <c r="B27" s="68">
        <v>1</v>
      </c>
      <c r="C27" s="61" t="s">
        <v>44</v>
      </c>
      <c r="D27" s="61"/>
      <c r="E27" s="61" t="s">
        <v>57</v>
      </c>
      <c r="F27" s="47">
        <v>147</v>
      </c>
      <c r="G27" s="48" t="s">
        <v>13</v>
      </c>
      <c r="H27" s="262">
        <f>C14/F27</f>
        <v>0.68027210884353739</v>
      </c>
      <c r="I27" s="269">
        <f t="shared" si="0"/>
        <v>1</v>
      </c>
      <c r="J27" s="56"/>
      <c r="K27" s="485">
        <f t="shared" si="1"/>
        <v>0</v>
      </c>
      <c r="L27" s="486"/>
    </row>
    <row r="28" spans="1:12" ht="16.5" customHeight="1" x14ac:dyDescent="0.2">
      <c r="A28" s="74"/>
      <c r="B28" s="70">
        <v>2</v>
      </c>
      <c r="C28" s="62" t="s">
        <v>44</v>
      </c>
      <c r="D28" s="62"/>
      <c r="E28" s="62" t="s">
        <v>58</v>
      </c>
      <c r="F28" s="49">
        <v>147</v>
      </c>
      <c r="G28" s="50" t="s">
        <v>13</v>
      </c>
      <c r="H28" s="263">
        <f>C15/F28</f>
        <v>0</v>
      </c>
      <c r="I28" s="270">
        <f t="shared" si="0"/>
        <v>0</v>
      </c>
      <c r="J28" s="57"/>
      <c r="K28" s="483">
        <f t="shared" si="1"/>
        <v>0</v>
      </c>
      <c r="L28" s="484"/>
    </row>
    <row r="29" spans="1:12" ht="16.5" customHeight="1" thickBot="1" x14ac:dyDescent="0.25">
      <c r="A29" s="75"/>
      <c r="B29" s="72" t="s">
        <v>37</v>
      </c>
      <c r="C29" s="63" t="s">
        <v>42</v>
      </c>
      <c r="D29" s="63"/>
      <c r="E29" s="63" t="s">
        <v>58</v>
      </c>
      <c r="F29" s="51">
        <v>147</v>
      </c>
      <c r="G29" s="52" t="s">
        <v>13</v>
      </c>
      <c r="H29" s="264">
        <f>C16/F29</f>
        <v>0.68027210884353739</v>
      </c>
      <c r="I29" s="271">
        <f t="shared" si="0"/>
        <v>1</v>
      </c>
      <c r="J29" s="58"/>
      <c r="K29" s="487">
        <f t="shared" si="1"/>
        <v>0</v>
      </c>
      <c r="L29" s="488"/>
    </row>
    <row r="30" spans="1:12" ht="16.5" customHeight="1" x14ac:dyDescent="0.2">
      <c r="A30" s="73"/>
      <c r="B30" s="68">
        <v>1</v>
      </c>
      <c r="C30" s="61"/>
      <c r="D30" s="61"/>
      <c r="E30" s="61"/>
      <c r="F30" s="47"/>
      <c r="G30" s="48" t="s">
        <v>13</v>
      </c>
      <c r="H30" s="262" t="e">
        <f>C14/F30</f>
        <v>#DIV/0!</v>
      </c>
      <c r="I30" s="269"/>
      <c r="J30" s="56"/>
      <c r="K30" s="485">
        <v>0</v>
      </c>
      <c r="L30" s="486"/>
    </row>
    <row r="31" spans="1:12" ht="16.5" customHeight="1" x14ac:dyDescent="0.2">
      <c r="A31" s="74"/>
      <c r="B31" s="70">
        <v>2</v>
      </c>
      <c r="C31" s="62"/>
      <c r="D31" s="62"/>
      <c r="E31" s="62"/>
      <c r="F31" s="49"/>
      <c r="G31" s="50" t="s">
        <v>13</v>
      </c>
      <c r="H31" s="263" t="e">
        <f>C15/F31</f>
        <v>#DIV/0!</v>
      </c>
      <c r="I31" s="270"/>
      <c r="J31" s="57"/>
      <c r="K31" s="483">
        <v>0</v>
      </c>
      <c r="L31" s="484"/>
    </row>
    <row r="32" spans="1:12" ht="16.5" customHeight="1" thickBot="1" x14ac:dyDescent="0.25">
      <c r="A32" s="75"/>
      <c r="B32" s="72" t="s">
        <v>37</v>
      </c>
      <c r="C32" s="63"/>
      <c r="D32" s="63"/>
      <c r="E32" s="63"/>
      <c r="F32" s="51"/>
      <c r="G32" s="52" t="s">
        <v>13</v>
      </c>
      <c r="H32" s="264" t="e">
        <f>C16/F32</f>
        <v>#DIV/0!</v>
      </c>
      <c r="I32" s="271"/>
      <c r="J32" s="58"/>
      <c r="K32" s="487">
        <v>0</v>
      </c>
      <c r="L32" s="488"/>
    </row>
    <row r="33" spans="1:17" ht="16.5" customHeight="1" x14ac:dyDescent="0.2">
      <c r="A33" s="73"/>
      <c r="B33" s="68">
        <v>1</v>
      </c>
      <c r="C33" s="61"/>
      <c r="D33" s="61"/>
      <c r="E33" s="61"/>
      <c r="F33" s="47"/>
      <c r="G33" s="48" t="s">
        <v>13</v>
      </c>
      <c r="H33" s="265"/>
      <c r="I33" s="269"/>
      <c r="J33" s="56"/>
      <c r="K33" s="485">
        <f t="shared" si="1"/>
        <v>0</v>
      </c>
      <c r="L33" s="486"/>
    </row>
    <row r="34" spans="1:17" ht="16.5" customHeight="1" x14ac:dyDescent="0.2">
      <c r="A34" s="74"/>
      <c r="B34" s="70">
        <v>2</v>
      </c>
      <c r="C34" s="62"/>
      <c r="D34" s="62"/>
      <c r="E34" s="62"/>
      <c r="F34" s="49"/>
      <c r="G34" s="50" t="s">
        <v>13</v>
      </c>
      <c r="H34" s="266"/>
      <c r="I34" s="270"/>
      <c r="J34" s="57"/>
      <c r="K34" s="483">
        <f t="shared" si="1"/>
        <v>0</v>
      </c>
      <c r="L34" s="484"/>
    </row>
    <row r="35" spans="1:17" ht="16.5" customHeight="1" thickBot="1" x14ac:dyDescent="0.25">
      <c r="A35" s="75"/>
      <c r="B35" s="72" t="s">
        <v>37</v>
      </c>
      <c r="C35" s="63"/>
      <c r="D35" s="63"/>
      <c r="E35" s="63"/>
      <c r="F35" s="51"/>
      <c r="G35" s="52" t="s">
        <v>13</v>
      </c>
      <c r="H35" s="267"/>
      <c r="I35" s="271"/>
      <c r="J35" s="58"/>
      <c r="K35" s="487">
        <f t="shared" si="1"/>
        <v>0</v>
      </c>
      <c r="L35" s="488"/>
    </row>
    <row r="36" spans="1:17" ht="16.5" customHeight="1" x14ac:dyDescent="0.2">
      <c r="A36" s="76"/>
      <c r="B36" s="77">
        <v>1</v>
      </c>
      <c r="C36" s="64"/>
      <c r="D36" s="64"/>
      <c r="E36" s="64"/>
      <c r="F36" s="53"/>
      <c r="G36" s="54" t="s">
        <v>13</v>
      </c>
      <c r="H36" s="265"/>
      <c r="I36" s="269"/>
      <c r="J36" s="56"/>
      <c r="K36" s="485">
        <f t="shared" si="1"/>
        <v>0</v>
      </c>
      <c r="L36" s="486"/>
    </row>
    <row r="37" spans="1:17" ht="16.5" customHeight="1" x14ac:dyDescent="0.2">
      <c r="A37" s="74"/>
      <c r="B37" s="70">
        <v>2</v>
      </c>
      <c r="C37" s="62"/>
      <c r="D37" s="62"/>
      <c r="E37" s="62"/>
      <c r="F37" s="49"/>
      <c r="G37" s="50" t="s">
        <v>13</v>
      </c>
      <c r="H37" s="266"/>
      <c r="I37" s="270"/>
      <c r="J37" s="57"/>
      <c r="K37" s="483">
        <f t="shared" si="1"/>
        <v>0</v>
      </c>
      <c r="L37" s="484"/>
    </row>
    <row r="38" spans="1:17" ht="16.5" customHeight="1" thickBot="1" x14ac:dyDescent="0.25">
      <c r="A38" s="75"/>
      <c r="B38" s="72" t="s">
        <v>37</v>
      </c>
      <c r="C38" s="63"/>
      <c r="D38" s="63"/>
      <c r="E38" s="63"/>
      <c r="F38" s="51"/>
      <c r="G38" s="52" t="s">
        <v>13</v>
      </c>
      <c r="H38" s="267"/>
      <c r="I38" s="271"/>
      <c r="J38" s="31"/>
      <c r="K38" s="487">
        <f t="shared" si="1"/>
        <v>0</v>
      </c>
      <c r="L38" s="488"/>
    </row>
    <row r="39" spans="1:17" ht="21" customHeight="1" thickBot="1" x14ac:dyDescent="0.3">
      <c r="A39" s="489" t="s">
        <v>20</v>
      </c>
      <c r="B39" s="490"/>
      <c r="C39" s="491"/>
      <c r="D39" s="492"/>
      <c r="E39" s="492"/>
      <c r="F39" s="492"/>
      <c r="G39" s="492"/>
      <c r="H39" s="493"/>
      <c r="I39" s="268"/>
      <c r="J39" s="494">
        <f>SUM(K18:L35)</f>
        <v>0</v>
      </c>
      <c r="K39" s="495"/>
      <c r="L39" s="496"/>
      <c r="N39" s="498">
        <f>+J39/C14</f>
        <v>0</v>
      </c>
      <c r="O39" s="498"/>
      <c r="P39" s="498" t="s">
        <v>60</v>
      </c>
      <c r="Q39" s="498"/>
    </row>
    <row r="40" spans="1:17" x14ac:dyDescent="0.2">
      <c r="A40" s="78"/>
      <c r="B40" s="78"/>
      <c r="D40" s="78"/>
      <c r="E40" s="78"/>
      <c r="F40" s="78"/>
      <c r="G40" s="78"/>
      <c r="H40" s="79"/>
    </row>
    <row r="41" spans="1:17" ht="14.25" x14ac:dyDescent="0.3">
      <c r="A41" s="497" t="s">
        <v>80</v>
      </c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</row>
    <row r="42" spans="1:17" ht="14.25" x14ac:dyDescent="0.3">
      <c r="A42" s="497" t="s">
        <v>81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</row>
    <row r="43" spans="1:17" ht="14.25" x14ac:dyDescent="0.3">
      <c r="A43" s="497" t="s">
        <v>82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</row>
    <row r="44" spans="1:17" ht="14.25" x14ac:dyDescent="0.3">
      <c r="A44" s="497" t="s">
        <v>83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</row>
    <row r="45" spans="1:17" ht="31.5" customHeight="1" x14ac:dyDescent="0.2">
      <c r="A45" s="415" t="s">
        <v>79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</row>
  </sheetData>
  <sheetProtection selectLockedCells="1" selectUnlockedCells="1"/>
  <mergeCells count="48">
    <mergeCell ref="A42:L42"/>
    <mergeCell ref="A43:L43"/>
    <mergeCell ref="A44:L44"/>
    <mergeCell ref="A16:B16"/>
    <mergeCell ref="C16:K16"/>
    <mergeCell ref="F17:G17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P39:Q39"/>
    <mergeCell ref="N39:O39"/>
    <mergeCell ref="A9:J10"/>
    <mergeCell ref="K9:L9"/>
    <mergeCell ref="K10:L10"/>
    <mergeCell ref="A11:C11"/>
    <mergeCell ref="D11:L11"/>
    <mergeCell ref="A12:C12"/>
    <mergeCell ref="D12:L12"/>
    <mergeCell ref="A13:C13"/>
    <mergeCell ref="D13:L13"/>
    <mergeCell ref="A14:B14"/>
    <mergeCell ref="C14:K14"/>
    <mergeCell ref="A15:B15"/>
    <mergeCell ref="C15:K15"/>
    <mergeCell ref="K27:L27"/>
    <mergeCell ref="K37:L37"/>
    <mergeCell ref="K36:L36"/>
    <mergeCell ref="A45:L45"/>
    <mergeCell ref="K28:L28"/>
    <mergeCell ref="K29:L29"/>
    <mergeCell ref="K30:L30"/>
    <mergeCell ref="K31:L31"/>
    <mergeCell ref="K38:L38"/>
    <mergeCell ref="A39:B39"/>
    <mergeCell ref="C39:H39"/>
    <mergeCell ref="J39:L39"/>
    <mergeCell ref="K32:L32"/>
    <mergeCell ref="K33:L33"/>
    <mergeCell ref="K34:L34"/>
    <mergeCell ref="K35:L35"/>
    <mergeCell ref="A41:L41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43"/>
  <sheetViews>
    <sheetView topLeftCell="A13" workbookViewId="0">
      <selection activeCell="Q11" sqref="Q11"/>
    </sheetView>
  </sheetViews>
  <sheetFormatPr baseColWidth="10" defaultColWidth="9.140625" defaultRowHeight="13.5" x14ac:dyDescent="0.25"/>
  <cols>
    <col min="1" max="1" width="10.28515625" style="102" customWidth="1"/>
    <col min="2" max="2" width="8.140625" style="102" customWidth="1"/>
    <col min="3" max="3" width="15.28515625" style="102" customWidth="1"/>
    <col min="4" max="4" width="13.140625" style="102" customWidth="1"/>
    <col min="5" max="5" width="14.42578125" style="102" customWidth="1"/>
    <col min="6" max="6" width="9.7109375" style="102" customWidth="1"/>
    <col min="7" max="7" width="3" style="102" customWidth="1"/>
    <col min="8" max="8" width="5.85546875" style="103" hidden="1" customWidth="1"/>
    <col min="9" max="9" width="5.85546875" style="104" customWidth="1"/>
    <col min="10" max="10" width="10.42578125" style="103" customWidth="1"/>
    <col min="11" max="11" width="8" style="103" customWidth="1"/>
    <col min="12" max="12" width="3.28515625" style="103" customWidth="1"/>
    <col min="13" max="13" width="2.7109375" style="102" customWidth="1"/>
    <col min="14" max="16" width="9.140625" style="102"/>
    <col min="17" max="17" width="9.140625" style="102" customWidth="1"/>
    <col min="18" max="16384" width="9.140625" style="102"/>
  </cols>
  <sheetData>
    <row r="1" spans="1:13" x14ac:dyDescent="0.25">
      <c r="A1" s="430"/>
      <c r="B1" s="431"/>
      <c r="C1" s="519" t="s">
        <v>77</v>
      </c>
      <c r="D1" s="519"/>
      <c r="E1" s="519"/>
      <c r="F1" s="519"/>
      <c r="G1" s="519"/>
      <c r="H1" s="519"/>
      <c r="I1" s="519"/>
      <c r="J1" s="436"/>
      <c r="K1" s="436"/>
      <c r="L1" s="437"/>
    </row>
    <row r="2" spans="1:13" x14ac:dyDescent="0.25">
      <c r="A2" s="432"/>
      <c r="B2" s="433"/>
      <c r="C2" s="520"/>
      <c r="D2" s="520"/>
      <c r="E2" s="520"/>
      <c r="F2" s="520"/>
      <c r="G2" s="520"/>
      <c r="H2" s="520"/>
      <c r="I2" s="520"/>
      <c r="J2" s="438"/>
      <c r="K2" s="438"/>
      <c r="L2" s="439"/>
    </row>
    <row r="3" spans="1:13" x14ac:dyDescent="0.25">
      <c r="A3" s="432"/>
      <c r="B3" s="433"/>
      <c r="C3" s="520"/>
      <c r="D3" s="520"/>
      <c r="E3" s="520"/>
      <c r="F3" s="520"/>
      <c r="G3" s="520"/>
      <c r="H3" s="520"/>
      <c r="I3" s="520"/>
      <c r="J3" s="438"/>
      <c r="K3" s="438"/>
      <c r="L3" s="439"/>
    </row>
    <row r="4" spans="1:13" ht="15" customHeight="1" x14ac:dyDescent="0.25">
      <c r="A4" s="432"/>
      <c r="B4" s="433"/>
      <c r="C4" s="520"/>
      <c r="D4" s="520"/>
      <c r="E4" s="520"/>
      <c r="F4" s="520"/>
      <c r="G4" s="520"/>
      <c r="H4" s="520"/>
      <c r="I4" s="520"/>
      <c r="J4" s="438"/>
      <c r="K4" s="438"/>
      <c r="L4" s="439"/>
    </row>
    <row r="5" spans="1:13" ht="13.5" customHeight="1" x14ac:dyDescent="0.25">
      <c r="A5" s="432"/>
      <c r="B5" s="433"/>
      <c r="C5" s="520"/>
      <c r="D5" s="520"/>
      <c r="E5" s="520"/>
      <c r="F5" s="520"/>
      <c r="G5" s="520"/>
      <c r="H5" s="520"/>
      <c r="I5" s="520"/>
      <c r="J5" s="438"/>
      <c r="K5" s="438"/>
      <c r="L5" s="439"/>
    </row>
    <row r="6" spans="1:13" ht="13.5" customHeight="1" x14ac:dyDescent="0.25">
      <c r="A6" s="432"/>
      <c r="B6" s="433"/>
      <c r="C6" s="520"/>
      <c r="D6" s="520"/>
      <c r="E6" s="520"/>
      <c r="F6" s="520"/>
      <c r="G6" s="520"/>
      <c r="H6" s="520"/>
      <c r="I6" s="520"/>
      <c r="J6" s="438"/>
      <c r="K6" s="438"/>
      <c r="L6" s="439"/>
    </row>
    <row r="7" spans="1:13" x14ac:dyDescent="0.25">
      <c r="A7" s="432"/>
      <c r="B7" s="433"/>
      <c r="C7" s="520"/>
      <c r="D7" s="520"/>
      <c r="E7" s="520"/>
      <c r="F7" s="520"/>
      <c r="G7" s="520"/>
      <c r="H7" s="520"/>
      <c r="I7" s="520"/>
      <c r="J7" s="438"/>
      <c r="K7" s="438"/>
      <c r="L7" s="439"/>
    </row>
    <row r="8" spans="1:13" ht="14.25" thickBot="1" x14ac:dyDescent="0.3">
      <c r="A8" s="434"/>
      <c r="B8" s="435"/>
      <c r="C8" s="521"/>
      <c r="D8" s="521"/>
      <c r="E8" s="521"/>
      <c r="F8" s="521"/>
      <c r="G8" s="521"/>
      <c r="H8" s="521"/>
      <c r="I8" s="521"/>
      <c r="J8" s="440"/>
      <c r="K8" s="440"/>
      <c r="L8" s="441"/>
    </row>
    <row r="9" spans="1:13" x14ac:dyDescent="0.25">
      <c r="A9" s="303" t="s">
        <v>76</v>
      </c>
      <c r="B9" s="304"/>
      <c r="C9" s="527"/>
      <c r="D9" s="527"/>
      <c r="E9" s="527"/>
      <c r="F9" s="527"/>
      <c r="G9" s="527"/>
      <c r="H9" s="527"/>
      <c r="I9" s="527"/>
      <c r="J9" s="527"/>
      <c r="K9" s="530" t="s">
        <v>6</v>
      </c>
      <c r="L9" s="531"/>
      <c r="M9" s="108"/>
    </row>
    <row r="10" spans="1:13" ht="14.25" thickBot="1" x14ac:dyDescent="0.3">
      <c r="A10" s="528"/>
      <c r="B10" s="529"/>
      <c r="C10" s="529"/>
      <c r="D10" s="529"/>
      <c r="E10" s="529"/>
      <c r="F10" s="529"/>
      <c r="G10" s="529"/>
      <c r="H10" s="529"/>
      <c r="I10" s="529"/>
      <c r="J10" s="529"/>
      <c r="K10" s="474">
        <v>43132</v>
      </c>
      <c r="L10" s="475"/>
      <c r="M10" s="108"/>
    </row>
    <row r="11" spans="1:13" ht="15.75" customHeight="1" x14ac:dyDescent="0.25">
      <c r="A11" s="445" t="s">
        <v>78</v>
      </c>
      <c r="B11" s="476"/>
      <c r="C11" s="446"/>
      <c r="D11" s="477"/>
      <c r="E11" s="478"/>
      <c r="F11" s="478"/>
      <c r="G11" s="478"/>
      <c r="H11" s="478"/>
      <c r="I11" s="478"/>
      <c r="J11" s="478"/>
      <c r="K11" s="478"/>
      <c r="L11" s="479"/>
    </row>
    <row r="12" spans="1:13" ht="16.5" customHeight="1" x14ac:dyDescent="0.25">
      <c r="A12" s="450" t="s">
        <v>1</v>
      </c>
      <c r="B12" s="480"/>
      <c r="C12" s="451"/>
      <c r="D12" s="452"/>
      <c r="E12" s="453"/>
      <c r="F12" s="453"/>
      <c r="G12" s="453"/>
      <c r="H12" s="453"/>
      <c r="I12" s="453"/>
      <c r="J12" s="453"/>
      <c r="K12" s="453"/>
      <c r="L12" s="481"/>
    </row>
    <row r="13" spans="1:13" ht="16.5" customHeight="1" thickBot="1" x14ac:dyDescent="0.3">
      <c r="A13" s="455" t="s">
        <v>2</v>
      </c>
      <c r="B13" s="482"/>
      <c r="C13" s="456"/>
      <c r="D13" s="442"/>
      <c r="E13" s="443"/>
      <c r="F13" s="443"/>
      <c r="G13" s="443"/>
      <c r="H13" s="443"/>
      <c r="I13" s="443"/>
      <c r="J13" s="443"/>
      <c r="K13" s="443"/>
      <c r="L13" s="444"/>
    </row>
    <row r="14" spans="1:13" ht="21" customHeight="1" x14ac:dyDescent="0.25">
      <c r="A14" s="445" t="s">
        <v>3</v>
      </c>
      <c r="B14" s="446"/>
      <c r="C14" s="447">
        <v>500</v>
      </c>
      <c r="D14" s="448"/>
      <c r="E14" s="448"/>
      <c r="F14" s="448"/>
      <c r="G14" s="448"/>
      <c r="H14" s="448"/>
      <c r="I14" s="448"/>
      <c r="J14" s="448"/>
      <c r="K14" s="449"/>
      <c r="L14" s="101" t="s">
        <v>13</v>
      </c>
    </row>
    <row r="15" spans="1:13" ht="21" customHeight="1" x14ac:dyDescent="0.25">
      <c r="A15" s="450" t="s">
        <v>4</v>
      </c>
      <c r="B15" s="451"/>
      <c r="C15" s="452"/>
      <c r="D15" s="453"/>
      <c r="E15" s="453"/>
      <c r="F15" s="453"/>
      <c r="G15" s="453"/>
      <c r="H15" s="453"/>
      <c r="I15" s="453"/>
      <c r="J15" s="453"/>
      <c r="K15" s="454"/>
      <c r="L15" s="89" t="s">
        <v>13</v>
      </c>
    </row>
    <row r="16" spans="1:13" ht="21" customHeight="1" thickBot="1" x14ac:dyDescent="0.3">
      <c r="A16" s="455" t="s">
        <v>47</v>
      </c>
      <c r="B16" s="456"/>
      <c r="C16" s="457"/>
      <c r="D16" s="458"/>
      <c r="E16" s="458"/>
      <c r="F16" s="458"/>
      <c r="G16" s="458"/>
      <c r="H16" s="458"/>
      <c r="I16" s="458"/>
      <c r="J16" s="458"/>
      <c r="K16" s="459"/>
      <c r="L16" s="109" t="s">
        <v>13</v>
      </c>
    </row>
    <row r="17" spans="1:14" ht="21.75" customHeight="1" thickBot="1" x14ac:dyDescent="0.3">
      <c r="A17" s="287" t="s">
        <v>7</v>
      </c>
      <c r="B17" s="288" t="s">
        <v>0</v>
      </c>
      <c r="C17" s="287" t="s">
        <v>8</v>
      </c>
      <c r="D17" s="289" t="s">
        <v>22</v>
      </c>
      <c r="E17" s="288" t="s">
        <v>10</v>
      </c>
      <c r="F17" s="522" t="s">
        <v>9</v>
      </c>
      <c r="G17" s="523"/>
      <c r="H17" s="290" t="s">
        <v>19</v>
      </c>
      <c r="I17" s="291" t="s">
        <v>21</v>
      </c>
      <c r="J17" s="296" t="s">
        <v>11</v>
      </c>
      <c r="K17" s="524" t="s">
        <v>12</v>
      </c>
      <c r="L17" s="525"/>
    </row>
    <row r="18" spans="1:14" ht="16.5" customHeight="1" x14ac:dyDescent="0.25">
      <c r="A18" s="181"/>
      <c r="B18" s="175">
        <v>1</v>
      </c>
      <c r="C18" s="82" t="s">
        <v>41</v>
      </c>
      <c r="D18" s="82"/>
      <c r="E18" s="82" t="s">
        <v>54</v>
      </c>
      <c r="F18" s="83">
        <v>11.6</v>
      </c>
      <c r="G18" s="84" t="s">
        <v>13</v>
      </c>
      <c r="H18" s="236">
        <f>(C14/F18)</f>
        <v>43.103448275862071</v>
      </c>
      <c r="I18" s="298">
        <f>ROUNDUP(H18,0)</f>
        <v>44</v>
      </c>
      <c r="J18" s="115"/>
      <c r="K18" s="428">
        <f>H18*J18</f>
        <v>0</v>
      </c>
      <c r="L18" s="429"/>
    </row>
    <row r="19" spans="1:14" ht="16.5" customHeight="1" x14ac:dyDescent="0.25">
      <c r="A19" s="180"/>
      <c r="B19" s="176">
        <v>2</v>
      </c>
      <c r="C19" s="87" t="s">
        <v>41</v>
      </c>
      <c r="D19" s="87"/>
      <c r="E19" s="87" t="s">
        <v>54</v>
      </c>
      <c r="F19" s="88">
        <v>11.6</v>
      </c>
      <c r="G19" s="89" t="s">
        <v>13</v>
      </c>
      <c r="H19" s="237">
        <f>C15/F19</f>
        <v>0</v>
      </c>
      <c r="I19" s="299">
        <f t="shared" ref="I19:I25" si="0">ROUNDUP(H19,0)</f>
        <v>0</v>
      </c>
      <c r="J19" s="116"/>
      <c r="K19" s="416">
        <f t="shared" ref="K19:K38" si="1">H19*J19</f>
        <v>0</v>
      </c>
      <c r="L19" s="417"/>
    </row>
    <row r="20" spans="1:14" ht="16.5" customHeight="1" thickBot="1" x14ac:dyDescent="0.3">
      <c r="A20" s="180"/>
      <c r="B20" s="177" t="s">
        <v>37</v>
      </c>
      <c r="C20" s="92" t="s">
        <v>38</v>
      </c>
      <c r="D20" s="92"/>
      <c r="E20" s="92" t="s">
        <v>54</v>
      </c>
      <c r="F20" s="93">
        <v>11.6</v>
      </c>
      <c r="G20" s="94" t="s">
        <v>13</v>
      </c>
      <c r="H20" s="238">
        <f>(C16/F20)</f>
        <v>0</v>
      </c>
      <c r="I20" s="300">
        <f>ROUNDUP(H20,0)</f>
        <v>0</v>
      </c>
      <c r="J20" s="117"/>
      <c r="K20" s="418">
        <f t="shared" si="1"/>
        <v>0</v>
      </c>
      <c r="L20" s="419"/>
    </row>
    <row r="21" spans="1:14" ht="16.5" customHeight="1" x14ac:dyDescent="0.25">
      <c r="A21" s="181"/>
      <c r="B21" s="175">
        <v>1</v>
      </c>
      <c r="C21" s="82" t="s">
        <v>39</v>
      </c>
      <c r="D21" s="82"/>
      <c r="E21" s="82" t="s">
        <v>17</v>
      </c>
      <c r="F21" s="83">
        <v>69.599999999999994</v>
      </c>
      <c r="G21" s="84" t="s">
        <v>13</v>
      </c>
      <c r="H21" s="236">
        <f>(C14/F21)</f>
        <v>7.1839080459770122</v>
      </c>
      <c r="I21" s="298">
        <f t="shared" si="0"/>
        <v>8</v>
      </c>
      <c r="J21" s="115"/>
      <c r="K21" s="428">
        <f t="shared" si="1"/>
        <v>0</v>
      </c>
      <c r="L21" s="429"/>
      <c r="N21" s="201"/>
    </row>
    <row r="22" spans="1:14" ht="16.5" customHeight="1" x14ac:dyDescent="0.25">
      <c r="A22" s="180"/>
      <c r="B22" s="176">
        <v>2</v>
      </c>
      <c r="C22" s="87" t="s">
        <v>39</v>
      </c>
      <c r="D22" s="87"/>
      <c r="E22" s="87" t="s">
        <v>17</v>
      </c>
      <c r="F22" s="88">
        <v>69.599999999999994</v>
      </c>
      <c r="G22" s="89" t="s">
        <v>13</v>
      </c>
      <c r="H22" s="237">
        <f>(C15/F22)</f>
        <v>0</v>
      </c>
      <c r="I22" s="299">
        <f t="shared" si="0"/>
        <v>0</v>
      </c>
      <c r="J22" s="116"/>
      <c r="K22" s="416">
        <f t="shared" si="1"/>
        <v>0</v>
      </c>
      <c r="L22" s="417"/>
      <c r="N22" s="201"/>
    </row>
    <row r="23" spans="1:14" ht="16.5" customHeight="1" thickBot="1" x14ac:dyDescent="0.3">
      <c r="A23" s="182"/>
      <c r="B23" s="177" t="s">
        <v>37</v>
      </c>
      <c r="C23" s="92" t="s">
        <v>39</v>
      </c>
      <c r="D23" s="92"/>
      <c r="E23" s="92" t="s">
        <v>17</v>
      </c>
      <c r="F23" s="93">
        <v>69.599999999999994</v>
      </c>
      <c r="G23" s="94" t="s">
        <v>13</v>
      </c>
      <c r="H23" s="238">
        <f>C16/F23</f>
        <v>0</v>
      </c>
      <c r="I23" s="300">
        <f t="shared" si="0"/>
        <v>0</v>
      </c>
      <c r="J23" s="117"/>
      <c r="K23" s="418">
        <f t="shared" si="1"/>
        <v>0</v>
      </c>
      <c r="L23" s="419"/>
      <c r="N23" s="201"/>
    </row>
    <row r="24" spans="1:14" ht="16.5" customHeight="1" thickBot="1" x14ac:dyDescent="0.3">
      <c r="A24" s="181"/>
      <c r="B24" s="175">
        <v>1</v>
      </c>
      <c r="C24" s="82" t="s">
        <v>48</v>
      </c>
      <c r="D24" s="82"/>
      <c r="E24" s="82" t="s">
        <v>17</v>
      </c>
      <c r="F24" s="83">
        <v>35</v>
      </c>
      <c r="G24" s="84" t="s">
        <v>13</v>
      </c>
      <c r="H24" s="236">
        <f>C14/F24</f>
        <v>14.285714285714286</v>
      </c>
      <c r="I24" s="298">
        <f t="shared" si="0"/>
        <v>15</v>
      </c>
      <c r="J24" s="297"/>
      <c r="K24" s="428">
        <f t="shared" si="1"/>
        <v>0</v>
      </c>
      <c r="L24" s="429"/>
      <c r="N24" s="202"/>
    </row>
    <row r="25" spans="1:14" ht="16.5" customHeight="1" x14ac:dyDescent="0.25">
      <c r="A25" s="180"/>
      <c r="B25" s="176">
        <v>2</v>
      </c>
      <c r="C25" s="82" t="s">
        <v>48</v>
      </c>
      <c r="D25" s="87"/>
      <c r="E25" s="87" t="s">
        <v>17</v>
      </c>
      <c r="F25" s="88">
        <v>35</v>
      </c>
      <c r="G25" s="89" t="s">
        <v>13</v>
      </c>
      <c r="H25" s="237">
        <f>C15/F25</f>
        <v>0</v>
      </c>
      <c r="I25" s="299">
        <f t="shared" si="0"/>
        <v>0</v>
      </c>
      <c r="J25" s="116"/>
      <c r="K25" s="416">
        <f t="shared" si="1"/>
        <v>0</v>
      </c>
      <c r="L25" s="417"/>
      <c r="N25" s="201"/>
    </row>
    <row r="26" spans="1:14" ht="24" customHeight="1" thickBot="1" x14ac:dyDescent="0.3">
      <c r="A26" s="182"/>
      <c r="B26" s="177" t="s">
        <v>37</v>
      </c>
      <c r="C26" s="183" t="s">
        <v>40</v>
      </c>
      <c r="D26" s="92"/>
      <c r="E26" s="92"/>
      <c r="F26" s="93">
        <v>0</v>
      </c>
      <c r="G26" s="94" t="s">
        <v>13</v>
      </c>
      <c r="H26" s="238" t="e">
        <f>C16/F26</f>
        <v>#DIV/0!</v>
      </c>
      <c r="I26" s="300">
        <v>0</v>
      </c>
      <c r="J26" s="117"/>
      <c r="K26" s="418">
        <v>0</v>
      </c>
      <c r="L26" s="419"/>
      <c r="N26" s="201"/>
    </row>
    <row r="27" spans="1:14" ht="16.5" customHeight="1" x14ac:dyDescent="0.25">
      <c r="A27" s="180"/>
      <c r="B27" s="175">
        <v>1</v>
      </c>
      <c r="C27" s="82"/>
      <c r="D27" s="82"/>
      <c r="E27" s="82"/>
      <c r="F27" s="83"/>
      <c r="G27" s="84" t="s">
        <v>13</v>
      </c>
      <c r="H27" s="236" t="e">
        <f>C14/F27</f>
        <v>#DIV/0!</v>
      </c>
      <c r="I27" s="298">
        <v>0</v>
      </c>
      <c r="J27" s="115"/>
      <c r="K27" s="428">
        <v>0</v>
      </c>
      <c r="L27" s="429"/>
    </row>
    <row r="28" spans="1:14" ht="16.5" customHeight="1" x14ac:dyDescent="0.25">
      <c r="A28" s="180"/>
      <c r="B28" s="176">
        <v>2</v>
      </c>
      <c r="C28" s="87"/>
      <c r="D28" s="87"/>
      <c r="E28" s="87"/>
      <c r="F28" s="88"/>
      <c r="G28" s="89" t="s">
        <v>13</v>
      </c>
      <c r="H28" s="237" t="e">
        <f>C15/F28</f>
        <v>#DIV/0!</v>
      </c>
      <c r="I28" s="299">
        <v>0</v>
      </c>
      <c r="J28" s="116"/>
      <c r="K28" s="416">
        <v>0</v>
      </c>
      <c r="L28" s="417"/>
    </row>
    <row r="29" spans="1:14" ht="16.5" customHeight="1" thickBot="1" x14ac:dyDescent="0.3">
      <c r="A29" s="182"/>
      <c r="B29" s="177" t="s">
        <v>37</v>
      </c>
      <c r="C29" s="92"/>
      <c r="D29" s="92"/>
      <c r="E29" s="92"/>
      <c r="F29" s="93"/>
      <c r="G29" s="94" t="s">
        <v>13</v>
      </c>
      <c r="H29" s="238" t="e">
        <f>C16/F29</f>
        <v>#DIV/0!</v>
      </c>
      <c r="I29" s="300">
        <v>0</v>
      </c>
      <c r="J29" s="117"/>
      <c r="K29" s="418">
        <v>0</v>
      </c>
      <c r="L29" s="419"/>
    </row>
    <row r="30" spans="1:14" ht="16.5" customHeight="1" x14ac:dyDescent="0.25">
      <c r="A30" s="181"/>
      <c r="B30" s="175">
        <v>1</v>
      </c>
      <c r="C30" s="82"/>
      <c r="D30" s="82"/>
      <c r="E30" s="82"/>
      <c r="F30" s="83"/>
      <c r="G30" s="84" t="s">
        <v>13</v>
      </c>
      <c r="H30" s="236" t="e">
        <f>C14/F30</f>
        <v>#DIV/0!</v>
      </c>
      <c r="I30" s="298"/>
      <c r="J30" s="115"/>
      <c r="K30" s="428">
        <v>0</v>
      </c>
      <c r="L30" s="429"/>
    </row>
    <row r="31" spans="1:14" ht="16.5" customHeight="1" x14ac:dyDescent="0.25">
      <c r="A31" s="180"/>
      <c r="B31" s="176">
        <v>2</v>
      </c>
      <c r="C31" s="87"/>
      <c r="D31" s="87"/>
      <c r="E31" s="87"/>
      <c r="F31" s="88"/>
      <c r="G31" s="89" t="s">
        <v>13</v>
      </c>
      <c r="H31" s="237" t="e">
        <f>C15/F31</f>
        <v>#DIV/0!</v>
      </c>
      <c r="I31" s="299"/>
      <c r="J31" s="116"/>
      <c r="K31" s="416">
        <v>0</v>
      </c>
      <c r="L31" s="417"/>
    </row>
    <row r="32" spans="1:14" ht="16.5" customHeight="1" thickBot="1" x14ac:dyDescent="0.3">
      <c r="A32" s="182"/>
      <c r="B32" s="177" t="s">
        <v>37</v>
      </c>
      <c r="C32" s="92"/>
      <c r="D32" s="92"/>
      <c r="E32" s="92"/>
      <c r="F32" s="93"/>
      <c r="G32" s="94" t="s">
        <v>13</v>
      </c>
      <c r="H32" s="238" t="e">
        <f>C16/F32</f>
        <v>#DIV/0!</v>
      </c>
      <c r="I32" s="300"/>
      <c r="J32" s="117"/>
      <c r="K32" s="418">
        <v>0</v>
      </c>
      <c r="L32" s="419"/>
    </row>
    <row r="33" spans="1:17" ht="16.5" customHeight="1" x14ac:dyDescent="0.25">
      <c r="A33" s="181"/>
      <c r="B33" s="175">
        <v>1</v>
      </c>
      <c r="C33" s="82"/>
      <c r="D33" s="82"/>
      <c r="E33" s="82"/>
      <c r="F33" s="83"/>
      <c r="G33" s="84" t="s">
        <v>13</v>
      </c>
      <c r="H33" s="292"/>
      <c r="I33" s="298"/>
      <c r="J33" s="115"/>
      <c r="K33" s="428">
        <f t="shared" si="1"/>
        <v>0</v>
      </c>
      <c r="L33" s="429"/>
    </row>
    <row r="34" spans="1:17" ht="16.5" customHeight="1" x14ac:dyDescent="0.25">
      <c r="A34" s="180"/>
      <c r="B34" s="176">
        <v>2</v>
      </c>
      <c r="C34" s="87"/>
      <c r="D34" s="87"/>
      <c r="E34" s="87"/>
      <c r="F34" s="88"/>
      <c r="G34" s="89" t="s">
        <v>13</v>
      </c>
      <c r="H34" s="293"/>
      <c r="I34" s="299"/>
      <c r="J34" s="116"/>
      <c r="K34" s="416">
        <f t="shared" si="1"/>
        <v>0</v>
      </c>
      <c r="L34" s="417"/>
    </row>
    <row r="35" spans="1:17" ht="16.5" customHeight="1" thickBot="1" x14ac:dyDescent="0.3">
      <c r="A35" s="182"/>
      <c r="B35" s="177" t="s">
        <v>37</v>
      </c>
      <c r="C35" s="92"/>
      <c r="D35" s="92"/>
      <c r="E35" s="92"/>
      <c r="F35" s="93"/>
      <c r="G35" s="94" t="s">
        <v>13</v>
      </c>
      <c r="H35" s="294"/>
      <c r="I35" s="300"/>
      <c r="J35" s="117"/>
      <c r="K35" s="418">
        <f t="shared" si="1"/>
        <v>0</v>
      </c>
      <c r="L35" s="419"/>
    </row>
    <row r="36" spans="1:17" ht="16.5" customHeight="1" x14ac:dyDescent="0.25">
      <c r="A36" s="181"/>
      <c r="B36" s="178">
        <v>1</v>
      </c>
      <c r="C36" s="99"/>
      <c r="D36" s="99"/>
      <c r="E36" s="99"/>
      <c r="F36" s="100"/>
      <c r="G36" s="101" t="s">
        <v>13</v>
      </c>
      <c r="H36" s="292"/>
      <c r="I36" s="301"/>
      <c r="J36" s="118"/>
      <c r="K36" s="517">
        <f t="shared" si="1"/>
        <v>0</v>
      </c>
      <c r="L36" s="518"/>
    </row>
    <row r="37" spans="1:17" ht="16.5" customHeight="1" x14ac:dyDescent="0.25">
      <c r="A37" s="180"/>
      <c r="B37" s="176">
        <v>2</v>
      </c>
      <c r="C37" s="87"/>
      <c r="D37" s="87"/>
      <c r="E37" s="87"/>
      <c r="F37" s="88"/>
      <c r="G37" s="89" t="s">
        <v>13</v>
      </c>
      <c r="H37" s="293"/>
      <c r="I37" s="299"/>
      <c r="J37" s="116"/>
      <c r="K37" s="416">
        <f t="shared" si="1"/>
        <v>0</v>
      </c>
      <c r="L37" s="417"/>
    </row>
    <row r="38" spans="1:17" ht="16.5" customHeight="1" thickBot="1" x14ac:dyDescent="0.3">
      <c r="A38" s="123"/>
      <c r="B38" s="179" t="s">
        <v>37</v>
      </c>
      <c r="C38" s="98"/>
      <c r="D38" s="92"/>
      <c r="E38" s="98"/>
      <c r="F38" s="93"/>
      <c r="G38" s="94" t="s">
        <v>13</v>
      </c>
      <c r="H38" s="294"/>
      <c r="I38" s="300"/>
      <c r="J38" s="117"/>
      <c r="K38" s="418">
        <f t="shared" si="1"/>
        <v>0</v>
      </c>
      <c r="L38" s="419"/>
    </row>
    <row r="39" spans="1:17" ht="21" customHeight="1" thickBot="1" x14ac:dyDescent="0.3">
      <c r="A39" s="420" t="s">
        <v>20</v>
      </c>
      <c r="B39" s="421"/>
      <c r="C39" s="425"/>
      <c r="D39" s="426"/>
      <c r="E39" s="426"/>
      <c r="F39" s="426"/>
      <c r="G39" s="426"/>
      <c r="H39" s="512"/>
      <c r="I39" s="295"/>
      <c r="J39" s="513">
        <f>SUM(K18:L35)</f>
        <v>0</v>
      </c>
      <c r="K39" s="514"/>
      <c r="L39" s="515"/>
      <c r="N39" s="526">
        <f>+J39/C14</f>
        <v>0</v>
      </c>
      <c r="O39" s="526"/>
      <c r="P39" s="526" t="s">
        <v>60</v>
      </c>
      <c r="Q39" s="526"/>
    </row>
    <row r="40" spans="1:17" s="189" customFormat="1" ht="9" customHeight="1" x14ac:dyDescent="0.25">
      <c r="A40" s="184"/>
      <c r="B40" s="185"/>
      <c r="C40" s="186"/>
      <c r="D40" s="186"/>
      <c r="E40" s="186"/>
      <c r="F40" s="186"/>
      <c r="G40" s="186"/>
      <c r="H40" s="186"/>
      <c r="I40" s="187"/>
      <c r="J40" s="188"/>
      <c r="K40" s="188"/>
      <c r="L40" s="188"/>
      <c r="N40" s="190"/>
      <c r="O40" s="190"/>
      <c r="P40" s="190"/>
      <c r="Q40" s="190"/>
    </row>
    <row r="41" spans="1:17" x14ac:dyDescent="0.25">
      <c r="A41" s="516" t="s">
        <v>45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</row>
    <row r="42" spans="1:17" ht="14.25" x14ac:dyDescent="0.3">
      <c r="A42" s="347" t="s">
        <v>46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</row>
    <row r="43" spans="1:17" ht="27" customHeight="1" x14ac:dyDescent="0.25">
      <c r="A43" s="348" t="s">
        <v>79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</row>
  </sheetData>
  <mergeCells count="49">
    <mergeCell ref="N39:O39"/>
    <mergeCell ref="P39:Q39"/>
    <mergeCell ref="A9:J10"/>
    <mergeCell ref="K9:L9"/>
    <mergeCell ref="K10:L10"/>
    <mergeCell ref="A11:C11"/>
    <mergeCell ref="D11:L11"/>
    <mergeCell ref="A12:C12"/>
    <mergeCell ref="D12:L12"/>
    <mergeCell ref="K20:L20"/>
    <mergeCell ref="K21:L21"/>
    <mergeCell ref="K34:L34"/>
    <mergeCell ref="K35:L35"/>
    <mergeCell ref="K22:L22"/>
    <mergeCell ref="K23:L23"/>
    <mergeCell ref="K24:L24"/>
    <mergeCell ref="A1:B8"/>
    <mergeCell ref="C1:I8"/>
    <mergeCell ref="J1:L8"/>
    <mergeCell ref="K19:L19"/>
    <mergeCell ref="A13:C13"/>
    <mergeCell ref="D13:L13"/>
    <mergeCell ref="A14:B14"/>
    <mergeCell ref="C14:K14"/>
    <mergeCell ref="A15:B15"/>
    <mergeCell ref="C15:K15"/>
    <mergeCell ref="A16:B16"/>
    <mergeCell ref="C16:K16"/>
    <mergeCell ref="F17:G17"/>
    <mergeCell ref="K17:L17"/>
    <mergeCell ref="K18:L18"/>
    <mergeCell ref="K25:L25"/>
    <mergeCell ref="K32:L32"/>
    <mergeCell ref="K33:L33"/>
    <mergeCell ref="K37:L37"/>
    <mergeCell ref="K36:L36"/>
    <mergeCell ref="K26:L26"/>
    <mergeCell ref="K27:L27"/>
    <mergeCell ref="K28:L28"/>
    <mergeCell ref="K29:L29"/>
    <mergeCell ref="K30:L30"/>
    <mergeCell ref="K31:L31"/>
    <mergeCell ref="A43:L43"/>
    <mergeCell ref="K38:L38"/>
    <mergeCell ref="A39:B39"/>
    <mergeCell ref="C39:H39"/>
    <mergeCell ref="J39:L39"/>
    <mergeCell ref="A41:L41"/>
    <mergeCell ref="A42:L42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INCRETE</vt:lpstr>
      <vt:lpstr>STAIN-CRETE</vt:lpstr>
      <vt:lpstr>THIN-CRETE</vt:lpstr>
      <vt:lpstr>TEXTURE-CRETE</vt:lpstr>
      <vt:lpstr>SPRAY-DECK</vt:lpstr>
    </vt:vector>
  </TitlesOfParts>
  <Manager>Diego Lopez</Manager>
  <Company>Increte Systems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Latinamerica Quote form</dc:title>
  <dc:creator>Diego Lopez</dc:creator>
  <cp:keywords>quote</cp:keywords>
  <dc:description>Use with out erasing the formulas , just modify price and area.</dc:description>
  <cp:lastModifiedBy>LORENA BUITRAGO</cp:lastModifiedBy>
  <cp:lastPrinted>2008-07-31T14:16:19Z</cp:lastPrinted>
  <dcterms:created xsi:type="dcterms:W3CDTF">2008-07-31T13:13:59Z</dcterms:created>
  <dcterms:modified xsi:type="dcterms:W3CDTF">2018-03-23T18:30:13Z</dcterms:modified>
  <cp:category>Form</cp:category>
</cp:coreProperties>
</file>